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Tabelldel nett\"/>
    </mc:Choice>
  </mc:AlternateContent>
  <xr:revisionPtr revIDLastSave="0" documentId="13_ncr:1_{53D599E5-9116-4F09-9DD2-D15F8FC4BC11}" xr6:coauthVersionLast="41" xr6:coauthVersionMax="41" xr10:uidLastSave="{00000000-0000-0000-0000-000000000000}"/>
  <bookViews>
    <workbookView xWindow="-120" yWindow="-120" windowWidth="29040" windowHeight="15840" tabRatio="913" xr2:uid="{00000000-000D-0000-FFFF-FFFF00000000}"/>
  </bookViews>
  <sheets>
    <sheet name="Innhold" sheetId="20" r:id="rId1"/>
    <sheet name="A.9.1" sheetId="2" r:id="rId2"/>
    <sheet name="A.9.2" sheetId="3" r:id="rId3"/>
    <sheet name="A.9.3" sheetId="5" r:id="rId4"/>
    <sheet name="A.9.4" sheetId="21" r:id="rId5"/>
    <sheet name="A.9.5" sheetId="22" r:id="rId6"/>
    <sheet name="A.9.6" sheetId="19" r:id="rId7"/>
    <sheet name="A.9.7" sheetId="25" r:id="rId8"/>
  </sheets>
  <externalReferences>
    <externalReference r:id="rId9"/>
    <externalReference r:id="rId10"/>
    <externalReference r:id="rId11"/>
    <externalReference r:id="rId12"/>
  </externalReferences>
  <definedNames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data08_fig54." localSheetId="5">'A.9.5'!$A$6:$C$23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 localSheetId="4">[1]Basisindekser!#REF!</definedName>
    <definedName name="NAVN2003" localSheetId="5">[1]Basisindekser!#REF!</definedName>
    <definedName name="NAVN2003">[1]Basisindekser!#REF!</definedName>
    <definedName name="nina">'[2]Norge utgifter'!$A$142:$O$206</definedName>
    <definedName name="sss">'[3]Norge utgifter og årsverk'!$A$969:$I$1041</definedName>
    <definedName name="TABLE1">'[4]Norge utgifter'!$A$8:$O$68</definedName>
    <definedName name="TABLE10">'[4]Norge utgifter og årsverk'!$A$907:$I$958</definedName>
    <definedName name="TABLE11">'[4]Norge utgifter og årsverk'!$A$969:$I$1041</definedName>
    <definedName name="table12">'[2]Norge utgifter og årsverk'!$A$969:$I$1041</definedName>
    <definedName name="TABLE2">'[4]Norge utgifter'!$A$82:$O$126</definedName>
    <definedName name="TABLE3">'[4]Norge utgifter'!$A$142:$O$206</definedName>
    <definedName name="TABLE4">'[4]Norge utgifter'!$A$221:$O$295</definedName>
    <definedName name="TABLE5">'[4]Norge utgifter'!$A$304:$O$376</definedName>
    <definedName name="TABLE6_1">'[4]Norge utgifter og årsverk'!$A$394:$I$467</definedName>
    <definedName name="TABLE6_2">'[4]Norge utgifter og årsverk'!$A$477:$I$554</definedName>
    <definedName name="TABLE6AND7">'[4]Norge utgifter'!$A$395:$O$445</definedName>
    <definedName name="TABLE7">'[4]Norge utgifter og årsverk'!$A$564:$I$638</definedName>
    <definedName name="TABLE8">'[4]Norge utgifter og årsverk'!$A$647:$I$690</definedName>
    <definedName name="TABLE9">'[4]Norge utgifter og årsverk'!$A$757:$I$820</definedName>
    <definedName name="_xlnm.Print_Area" localSheetId="1">'A.9.1'!$A$1:$K$4</definedName>
    <definedName name="_xlnm.Print_Area" localSheetId="2">'A.9.2'!$A$1:$G$4</definedName>
    <definedName name="_xlnm.Print_Area" localSheetId="3">'A.9.3'!$A$2:$G$4</definedName>
    <definedName name="_xlnm.Print_Area" localSheetId="4">'A.9.4'!$A$2:$I$4</definedName>
    <definedName name="_xlnm.Print_Area" localSheetId="5">'A.9.5'!$A$2:$I$4</definedName>
    <definedName name="_xlnm.Print_Area" localSheetId="6">'A.9.6'!$A$1:$E$62</definedName>
    <definedName name="www">'[3]Norge utgifter og årsverk'!$A$907:$I$958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0" l="1"/>
  <c r="C9" i="20" l="1"/>
  <c r="C8" i="20"/>
  <c r="C7" i="20"/>
  <c r="C6" i="20"/>
  <c r="C5" i="20"/>
  <c r="C4" i="20"/>
  <c r="B5" i="20"/>
  <c r="B6" i="20"/>
  <c r="B8" i="20"/>
  <c r="B10" i="20"/>
  <c r="B4" i="20"/>
  <c r="B7" i="20"/>
  <c r="B9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08_fig54" type="6" refreshedVersion="4" background="1" saveData="1">
    <textPr codePage="850" sourceFile="D:\Bibliometri\Nederland rapport\Data\data08_fig54.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<sst xmlns="http://schemas.openxmlformats.org/spreadsheetml/2006/main" count="410" uniqueCount="328">
  <si>
    <t>Tabell A.9.1</t>
  </si>
  <si>
    <t>Land</t>
  </si>
  <si>
    <t>Totalt</t>
  </si>
  <si>
    <t>Australia</t>
  </si>
  <si>
    <t>Belgia</t>
  </si>
  <si>
    <t>Canada</t>
  </si>
  <si>
    <t>Danmark</t>
  </si>
  <si>
    <t>Finland</t>
  </si>
  <si>
    <t>Frankrike</t>
  </si>
  <si>
    <t>Hellas</t>
  </si>
  <si>
    <t>Irland</t>
  </si>
  <si>
    <t>Island</t>
  </si>
  <si>
    <t>Italia</t>
  </si>
  <si>
    <t>Japan</t>
  </si>
  <si>
    <t>Nederland</t>
  </si>
  <si>
    <t>Norge</t>
  </si>
  <si>
    <t>Portugal</t>
  </si>
  <si>
    <t>Spania</t>
  </si>
  <si>
    <t>Storbritannia</t>
  </si>
  <si>
    <t>Sveits</t>
  </si>
  <si>
    <t>Sverige</t>
  </si>
  <si>
    <t>Tyskland</t>
  </si>
  <si>
    <t>USA</t>
  </si>
  <si>
    <t>Østerrike</t>
  </si>
  <si>
    <t>Tabell A.9.2</t>
  </si>
  <si>
    <t>Tabell A.9.3</t>
  </si>
  <si>
    <t>Russland</t>
  </si>
  <si>
    <t>Polen</t>
  </si>
  <si>
    <t>Brasil</t>
  </si>
  <si>
    <t>Kina</t>
  </si>
  <si>
    <t>Israel</t>
  </si>
  <si>
    <t>Ungarn</t>
  </si>
  <si>
    <t>India</t>
  </si>
  <si>
    <t>Tsjekkia</t>
  </si>
  <si>
    <t>Antall artikler</t>
  </si>
  <si>
    <t>New Zealand</t>
  </si>
  <si>
    <t>Taiwan</t>
  </si>
  <si>
    <t>Tyrkia</t>
  </si>
  <si>
    <t>Mexico</t>
  </si>
  <si>
    <t>Tabell A.9.4</t>
  </si>
  <si>
    <t>Antall</t>
  </si>
  <si>
    <t xml:space="preserve">Totalt antall internasjonalt </t>
  </si>
  <si>
    <t>Sør-Afrika</t>
  </si>
  <si>
    <t>Sør-Korea</t>
  </si>
  <si>
    <t>Estland</t>
  </si>
  <si>
    <t>Romania</t>
  </si>
  <si>
    <t>Tanzania</t>
  </si>
  <si>
    <t>Slovakia</t>
  </si>
  <si>
    <t>Slovenia</t>
  </si>
  <si>
    <t>Etiopia</t>
  </si>
  <si>
    <t>Tabell A.9.5</t>
  </si>
  <si>
    <t>A.9 Bibliometri</t>
  </si>
  <si>
    <t>Nummer</t>
  </si>
  <si>
    <t>Navn</t>
  </si>
  <si>
    <t>Merknad</t>
  </si>
  <si>
    <t>A.9.1</t>
  </si>
  <si>
    <t>A.9.2</t>
  </si>
  <si>
    <t>A.9.3</t>
  </si>
  <si>
    <t>A.9.4</t>
  </si>
  <si>
    <t>A.9.5</t>
  </si>
  <si>
    <t>Kroatia</t>
  </si>
  <si>
    <t>Chile</t>
  </si>
  <si>
    <t>Argentina</t>
  </si>
  <si>
    <t>Serbia</t>
  </si>
  <si>
    <t>Medisin</t>
  </si>
  <si>
    <t>Teknologi</t>
  </si>
  <si>
    <t>Økonomi</t>
  </si>
  <si>
    <t>Humaniora</t>
  </si>
  <si>
    <t>Andre</t>
  </si>
  <si>
    <t>Kilde: Thomson Reuters/CWTS Web of Science. Beregninger: CWTS/NIFU.</t>
  </si>
  <si>
    <t>Relativ siteringsindeks</t>
  </si>
  <si>
    <t>Tabell A.9.6</t>
  </si>
  <si>
    <t>A.9.6</t>
  </si>
  <si>
    <t>A.9.7</t>
  </si>
  <si>
    <t>Tabell A.9.7</t>
  </si>
  <si>
    <t>Ansgar Teologiske Høgskole</t>
  </si>
  <si>
    <t>Arkitektur- og designhøgskolen i Oslo</t>
  </si>
  <si>
    <t>Handelshøyskolen BI</t>
  </si>
  <si>
    <t>Høgskolen i Østfold</t>
  </si>
  <si>
    <t>Høgskulen i Volda</t>
  </si>
  <si>
    <t>Høyskolen for Ledelse og Teologi</t>
  </si>
  <si>
    <t>Lovisenberg diakonale høgskole</t>
  </si>
  <si>
    <t>NLA Høgskolen</t>
  </si>
  <si>
    <t>Norges Handelshøyskole</t>
  </si>
  <si>
    <t>Norges musikkhøgskole</t>
  </si>
  <si>
    <t>Norges teknisk-naturvitenskapelige universitet</t>
  </si>
  <si>
    <t>Politihøgskolen</t>
  </si>
  <si>
    <t>Universitetet i Agder</t>
  </si>
  <si>
    <t>Universitetet i Bergen</t>
  </si>
  <si>
    <t>Universitetet i Oslo</t>
  </si>
  <si>
    <t>Universitetet i Stavanger</t>
  </si>
  <si>
    <t>Universitetssenteret på Svalbard</t>
  </si>
  <si>
    <t>Forskningsstiftelsen Fafo</t>
  </si>
  <si>
    <t>Forsvarets forskningsinstitutt</t>
  </si>
  <si>
    <t>Fridtjof Nansens institutt</t>
  </si>
  <si>
    <t>Havforskningsinstituttet</t>
  </si>
  <si>
    <t>Institutt for samfunnsforskning</t>
  </si>
  <si>
    <t>Møreforsking</t>
  </si>
  <si>
    <t>Nansen Senter for Miljø og Fjernmåling</t>
  </si>
  <si>
    <t>NIFU Nordisk institutt for studier av innovasjon, forskning og utdanning</t>
  </si>
  <si>
    <t>Nordlandsforskning</t>
  </si>
  <si>
    <t>Norges Geotekniske Institutt</t>
  </si>
  <si>
    <t>Norsk institutt for kulturminneforskning</t>
  </si>
  <si>
    <t>Norsk institutt for naturforskning</t>
  </si>
  <si>
    <t>Norsk institutt for vannforskning</t>
  </si>
  <si>
    <t>Norsk Regnesentral</t>
  </si>
  <si>
    <t>Norsk Utenrikspolitisk Institutt</t>
  </si>
  <si>
    <t>NTNU Samfunnsforskning AS</t>
  </si>
  <si>
    <t>Samfunns- og næringslivsforskning AS</t>
  </si>
  <si>
    <t>SINTEF Energi AS</t>
  </si>
  <si>
    <t>Statens arbeidsmiljøinstitutt</t>
  </si>
  <si>
    <t>Stiftelsen Frischsenteret for samfunnsøkonomisk forskning</t>
  </si>
  <si>
    <t>Transportøkonomisk institutt</t>
  </si>
  <si>
    <t>Veterinærinstituttet</t>
  </si>
  <si>
    <t>Østfoldforskning AS</t>
  </si>
  <si>
    <t>Østlandsforskning AS</t>
  </si>
  <si>
    <t>Akershus universitetssykehus HF</t>
  </si>
  <si>
    <t>Betanien Hospital</t>
  </si>
  <si>
    <t>Frambu Senter for sjeldne funksjonshemninger</t>
  </si>
  <si>
    <t>Helse Fonna HF</t>
  </si>
  <si>
    <t>Helse Førde HF</t>
  </si>
  <si>
    <t>Lovisenberg Diakonale Sykehus</t>
  </si>
  <si>
    <t>Martina Hansens Hospital</t>
  </si>
  <si>
    <t>Modum Bad</t>
  </si>
  <si>
    <t>Oslo universitetssykehus HF</t>
  </si>
  <si>
    <t>RBUP Øst og Sør</t>
  </si>
  <si>
    <t>Sjukehusapoteka Vest HF</t>
  </si>
  <si>
    <t>Sykehusapotekene i Sør-Øst RHF</t>
  </si>
  <si>
    <t>Sykehuset i Vestfold HF</t>
  </si>
  <si>
    <t>Sykehuset Innlandet HF</t>
  </si>
  <si>
    <t>Sykehuset Østfold HF</t>
  </si>
  <si>
    <t>Sørlandet sykehus HF</t>
  </si>
  <si>
    <t>Universitetssykehuset Nord-Norge HF</t>
  </si>
  <si>
    <t>Vestre Viken HF</t>
  </si>
  <si>
    <t>Antall publikasjoner</t>
  </si>
  <si>
    <t>Organisasjon</t>
  </si>
  <si>
    <r>
      <t>Prosentandel av verdens-produksjonen</t>
    </r>
    <r>
      <rPr>
        <sz val="11"/>
        <rFont val="Calibri"/>
        <family val="2"/>
      </rPr>
      <t>²</t>
    </r>
  </si>
  <si>
    <t>² Andel av verdensproduksjonen beregnet ut fra summen av alle lands produksjon.</t>
  </si>
  <si>
    <t>³ Veksten i publikasjonstallet er også forårsaket av ekspansjonen til Web of Science databasen, som særlig etter 2008 har økt betydelig i størrelse.</t>
  </si>
  <si>
    <t>Retts-vitenskap</t>
  </si>
  <si>
    <t>Øvrig samfunns-vitenskap</t>
  </si>
  <si>
    <t>Natur-vitenskap</t>
  </si>
  <si>
    <t>Landbruks-vitenskap</t>
  </si>
  <si>
    <t>¹ Veksten i publikasjonstallet er også forårsaket av ekspansjonen til Web of Science databasen, som særlig etter 2008 har økt betydelig i størrelse.</t>
  </si>
  <si>
    <t>Universiteter og høgskoler:</t>
  </si>
  <si>
    <t>Instituttsektor:</t>
  </si>
  <si>
    <t>¹ Basert på data over vitenskapelig publisering registrert i CRIStin.</t>
  </si>
  <si>
    <t>Sist oppdatert 26.06.2014</t>
  </si>
  <si>
    <r>
      <t>Antall artikler per 1 000 innbygger</t>
    </r>
    <r>
      <rPr>
        <sz val="11"/>
        <rFont val="Calibri"/>
        <family val="2"/>
      </rPr>
      <t>¹</t>
    </r>
  </si>
  <si>
    <r>
      <t>Utvikling i antallet internasjonalt samforfattede tidsskriftsartikler  for utvalgte land per fagområde (prosentvis økning fra 2005 til 2013).</t>
    </r>
    <r>
      <rPr>
        <b/>
        <sz val="12"/>
        <color indexed="12"/>
        <rFont val="Calibri"/>
        <family val="2"/>
      </rPr>
      <t>¹</t>
    </r>
  </si>
  <si>
    <t>Andel internasjonalt samforfattede artikler
prosent</t>
  </si>
  <si>
    <r>
      <t>Andel internasjonalt samforfattede tidsskriftsartikler  for utvalgte land og relativ siteringsindeks for artiklene (2009–2012).</t>
    </r>
    <r>
      <rPr>
        <b/>
        <sz val="12"/>
        <color indexed="12"/>
        <rFont val="Calibri"/>
        <family val="2"/>
      </rPr>
      <t>¹</t>
    </r>
  </si>
  <si>
    <t>¹ Relativ siteringsindeks for artiklene publisert i perioden 2009–2012, siteringsår 2009–2013 (verdensgjennomnsitt = 100).</t>
  </si>
  <si>
    <t>Sist oppdatert 24.07.2015</t>
  </si>
  <si>
    <t xml:space="preserve">Kilde: Data: Thomson Reuters/CWTS Web of Science. Beregninger: NIFU. </t>
  </si>
  <si>
    <t>Medisin og livsvitenskap</t>
  </si>
  <si>
    <t>Humaniora og jus</t>
  </si>
  <si>
    <t>Multidisiplinære tidsskrifter</t>
  </si>
  <si>
    <r>
      <t>Relativ siteringsindeks for utvalgte land per fagområde, 2010–2013.</t>
    </r>
    <r>
      <rPr>
        <b/>
        <sz val="12"/>
        <color indexed="12"/>
        <rFont val="Calibri"/>
        <family val="2"/>
      </rPr>
      <t>¹</t>
    </r>
  </si>
  <si>
    <t>¹ Relativ siteringsindeks for artiklene publisert i perioden 2010–2013, siteringsår 2010–2014 (verdensgjennomsnitt = 100).</t>
  </si>
  <si>
    <t>Dronning Mauds Minne Høgskole for barnehagelærerutdanning</t>
  </si>
  <si>
    <t>Høgskolen i Molde - Vitenskapelig høgskole i logistikk</t>
  </si>
  <si>
    <t>Norges idrettshøgskole</t>
  </si>
  <si>
    <t>Norges miljø- og biovitenskapelige universitet</t>
  </si>
  <si>
    <t>Chr. Michelsen Institute</t>
  </si>
  <si>
    <t>CICERO Senter for klimaforskning</t>
  </si>
  <si>
    <t>Folkehelseinstituttet</t>
  </si>
  <si>
    <t>NILU - Norsk institutt for luftforskning</t>
  </si>
  <si>
    <t>NIOM - Nordisk Institutt for Odontologiske Materialer</t>
  </si>
  <si>
    <t>PRIO - Institutt for fredsforskning</t>
  </si>
  <si>
    <t>Telemarksforsking</t>
  </si>
  <si>
    <t>Trøndelag Forskning og Utvikling</t>
  </si>
  <si>
    <t>Diakonhjemmet sykehus</t>
  </si>
  <si>
    <t>Finnmarkssykehuset</t>
  </si>
  <si>
    <t>Helse Møre og Romsdal HF</t>
  </si>
  <si>
    <t>Nordlandssykehuset HF</t>
  </si>
  <si>
    <t>St. Olavs Hospital HF</t>
  </si>
  <si>
    <t>Sunnaas sykehus HF</t>
  </si>
  <si>
    <t>Sykehusapotek Nord HF</t>
  </si>
  <si>
    <t>Sykehuset Telemark HF</t>
  </si>
  <si>
    <t>Samfunns-vitenskap</t>
  </si>
  <si>
    <t>Iran</t>
  </si>
  <si>
    <t>Singapore</t>
  </si>
  <si>
    <t>Malaysia</t>
  </si>
  <si>
    <t>Litauen</t>
  </si>
  <si>
    <t>Bjørknes høyskole</t>
  </si>
  <si>
    <t>Høyskolen Kristiania</t>
  </si>
  <si>
    <t>Institutt for energiteknikk</t>
  </si>
  <si>
    <t>Meteorologisk institutt</t>
  </si>
  <si>
    <t>NOFIMA</t>
  </si>
  <si>
    <t>NORSAR</t>
  </si>
  <si>
    <t>Vestlandsforsking</t>
  </si>
  <si>
    <t>Helse Nord-Trøndelag HF</t>
  </si>
  <si>
    <t>Sykehusapotekene i Midt-Norge HF</t>
  </si>
  <si>
    <t>Revmatismesykehuset AS</t>
  </si>
  <si>
    <t>Kreftregisteret - Institutt for populasjonsbasert kreftforskning</t>
  </si>
  <si>
    <t>Relativ spesialiseringsindeks og relativ siteringsindeks for Norge per fagområde</t>
  </si>
  <si>
    <t>Disiplin/fagfelt</t>
  </si>
  <si>
    <t>Astronomi og romforskning</t>
  </si>
  <si>
    <t>Biologi og biokjemi</t>
  </si>
  <si>
    <t>Farmakologi &amp; toksikologi</t>
  </si>
  <si>
    <t>Fysikk</t>
  </si>
  <si>
    <t>Geovitenskap</t>
  </si>
  <si>
    <t>Immunologi</t>
  </si>
  <si>
    <t xml:space="preserve">Informatikk </t>
  </si>
  <si>
    <t>Ingeniørfag</t>
  </si>
  <si>
    <t>Kjemi</t>
  </si>
  <si>
    <t>Klinisk medisin</t>
  </si>
  <si>
    <t>Landbruksvitenskap</t>
  </si>
  <si>
    <t>Matematikk</t>
  </si>
  <si>
    <t>Materialvitenskap</t>
  </si>
  <si>
    <t>Mikrobiologi</t>
  </si>
  <si>
    <t>Miljøfag/økologi</t>
  </si>
  <si>
    <t>Molekylærbiologi &amp; genetikk</t>
  </si>
  <si>
    <t>Nevrovitenskap</t>
  </si>
  <si>
    <t>Psykiatri/psykologi</t>
  </si>
  <si>
    <t>Samfunnsvitenskap, øvrig</t>
  </si>
  <si>
    <t>Zoologi &amp; botanikk</t>
  </si>
  <si>
    <t>Kilde: Clarivate Analytics, Web of Science. Beregninger: NIFU.</t>
  </si>
  <si>
    <t>Pakistan</t>
  </si>
  <si>
    <t>Colombia</t>
  </si>
  <si>
    <t>Kunsthøgskolen i Oslo</t>
  </si>
  <si>
    <t>Steinerhøyskolen</t>
  </si>
  <si>
    <t>Kriminalomsorgens høgskole og utdanningssenter KRUS</t>
  </si>
  <si>
    <t>Norsk institutt for bioøkonomi</t>
  </si>
  <si>
    <t>NORUT Northern Research Institute AS, Samfunn</t>
  </si>
  <si>
    <t>Helse NORD RHF</t>
  </si>
  <si>
    <t>Helse NORD RHF, Senter for klinisk dokumentasjon og evaluering (SKDE)</t>
  </si>
  <si>
    <t>Helgelandssykehuset HF</t>
  </si>
  <si>
    <t>Helse Bergen HF - Haukeland universitetssykehus</t>
  </si>
  <si>
    <t>Private ideelle i Helse Vest, Haraldsplass Diakonale sykehus</t>
  </si>
  <si>
    <t>Private ideelle i Helse Vest, Haugesund Sanitetsforenings Revmatismesykehus AS</t>
  </si>
  <si>
    <t>Private ideelle i Helse Vest, NKS Olaviken Alderspsykiatriske sykehus</t>
  </si>
  <si>
    <t>Private ideelle i Helse Vest, Solli Distriktspsykiatriske senter</t>
  </si>
  <si>
    <t>Helse Stavanger HF - Stavanger universitetssjukehus</t>
  </si>
  <si>
    <t>LHL-klinikkene, Glittre</t>
  </si>
  <si>
    <t>LHL-klinikkene, Feiring</t>
  </si>
  <si>
    <t>LHL-klinikkene, toppnivå</t>
  </si>
  <si>
    <t>Ukraina</t>
  </si>
  <si>
    <t>Marokko</t>
  </si>
  <si>
    <t>Hong Kong</t>
  </si>
  <si>
    <t>Aserbajdsjan</t>
  </si>
  <si>
    <t>Vietnam</t>
  </si>
  <si>
    <t>Uganda</t>
  </si>
  <si>
    <t>Thailand</t>
  </si>
  <si>
    <t>Peru</t>
  </si>
  <si>
    <t>Nepal</t>
  </si>
  <si>
    <t>Luxembourg</t>
  </si>
  <si>
    <t>Bulgaria</t>
  </si>
  <si>
    <t>Egypt</t>
  </si>
  <si>
    <t>Indonesia</t>
  </si>
  <si>
    <t>Latvia</t>
  </si>
  <si>
    <t>Kenya</t>
  </si>
  <si>
    <t>Nigeria</t>
  </si>
  <si>
    <t>Qatar</t>
  </si>
  <si>
    <t>Ghana</t>
  </si>
  <si>
    <t>Bangladesh</t>
  </si>
  <si>
    <t>De forente arabiske emirater</t>
  </si>
  <si>
    <t>Kypros</t>
  </si>
  <si>
    <t>Malawi</t>
  </si>
  <si>
    <t>samforfattede publikasjoner</t>
  </si>
  <si>
    <t>Kilde: Cristin. Beregninger: NIFU.</t>
  </si>
  <si>
    <r>
      <t>Prosentandel av total norsk publisering</t>
    </r>
    <r>
      <rPr>
        <sz val="11"/>
        <rFont val="Calibri"/>
        <family val="2"/>
      </rPr>
      <t>¹</t>
    </r>
  </si>
  <si>
    <t>Høgskulen på Vestlandet</t>
  </si>
  <si>
    <t>Høgskolen i Innlandet</t>
  </si>
  <si>
    <t>Nord universitet</t>
  </si>
  <si>
    <t>VID vitenskapelige høgskole</t>
  </si>
  <si>
    <t>SINTEF Ocean, primærnæring</t>
  </si>
  <si>
    <t>Helse Vest IKT</t>
  </si>
  <si>
    <t>Private ideelle i Helse Sør-Øst, Rehabiliteringssenteret AiR</t>
  </si>
  <si>
    <t>Private ideelle i Helse Sør-Øst, Stiftelsen Beitostølen Helsesportsenter</t>
  </si>
  <si>
    <t>Private ideelle i Helse Sør-Øst, Tyrilistiftelsen</t>
  </si>
  <si>
    <t>Tannhelsetjenestens kompetansesentre, TK Midt-Norge</t>
  </si>
  <si>
    <t>Tannhelsetjenestens kompetansesentre, TK Nord-Norge</t>
  </si>
  <si>
    <t>Tannhelsetjenestens kompetansesentre, TK Sør</t>
  </si>
  <si>
    <t>Tannhelsetjenestens kompetansesentre, TK Vest / Hordaland</t>
  </si>
  <si>
    <t>Tannhelsetjenestens kompetansesentre, TK Vest / Rogaland</t>
  </si>
  <si>
    <t>Tannhelsetjenestens kompetansesentre, TK Øst</t>
  </si>
  <si>
    <t>Kilde: Cristin.</t>
  </si>
  <si>
    <t xml:space="preserve">Kilde: Data: Clarivate Analytics, Web of Science. Beregninger: NIFU. </t>
  </si>
  <si>
    <t>Saudi Arabia</t>
  </si>
  <si>
    <t>Libanon</t>
  </si>
  <si>
    <t>Makedonia</t>
  </si>
  <si>
    <t>Bosnia og Herzegovina</t>
  </si>
  <si>
    <t>¹ Kumulativ prosent overstiger totalandelen (52,6) siden mange av publikasjonene involverer samforfatterskap med forskere fra mer enn ett land.</t>
  </si>
  <si>
    <t>Samforfatterskap mellom norske og utenlandske forskere 2018, per land.</t>
  </si>
  <si>
    <t>Sist oppdatert 03.07.2019</t>
  </si>
  <si>
    <t>Antall publi-seringspoeng</t>
  </si>
  <si>
    <t>Barratt Due musikkinstitutt</t>
  </si>
  <si>
    <t>Fjellhaug Internasjonale Høgskole (Avdeling København)</t>
  </si>
  <si>
    <t>Fjellhaug Internasjonale Høgskole (Avdeling Oslo)</t>
  </si>
  <si>
    <t>Forsvarets høgskole</t>
  </si>
  <si>
    <t>Høgskulen for landbruk og bygdeutvikling</t>
  </si>
  <si>
    <t>MF vitenskapelig høyskole for teologi, religion og samfunn</t>
  </si>
  <si>
    <t>Nasjonalt kunnskapssenter om vold og traumatisk stress</t>
  </si>
  <si>
    <t>OsloMet - storbyuniversitetet</t>
  </si>
  <si>
    <t>Sámi allaskuvla/Sámi University of Applied Sciences</t>
  </si>
  <si>
    <t>UiT Norges arktiske universitet</t>
  </si>
  <si>
    <t>Universitetet i Sørøst-Norge</t>
  </si>
  <si>
    <t>Nasjonalmuseet for kunst, arkitektur og design</t>
  </si>
  <si>
    <t>NORCE, Agderforskning</t>
  </si>
  <si>
    <t>NORCE, Christian Michelsen Research</t>
  </si>
  <si>
    <t>NORCE, IRIS - NT</t>
  </si>
  <si>
    <t>NORCE, IRIS - Samfunns- og næringsutvikling</t>
  </si>
  <si>
    <t>NORCE, Teknova</t>
  </si>
  <si>
    <t>NORCE, Uni Research, Helse</t>
  </si>
  <si>
    <t>NORCE, Uni Research, Klima og miljø</t>
  </si>
  <si>
    <t>NORCE, Uni Research, Rokkansenteret</t>
  </si>
  <si>
    <t>NORCE, Uni Research, teknisk-industriell</t>
  </si>
  <si>
    <t>Norsk senter for økologisk landbruk</t>
  </si>
  <si>
    <t>NORUT Northern Research Institute AS, teknisk-industriell</t>
  </si>
  <si>
    <t>Norut Northern Research Institute Narvik AS</t>
  </si>
  <si>
    <t>Polytec AS</t>
  </si>
  <si>
    <t>RURALIS – Institutt for rural- og regionalforskning</t>
  </si>
  <si>
    <t>SINTEF AS, "Helse" og "Teknologiledelse"</t>
  </si>
  <si>
    <t>SINTEF AS, teknisk-industriell</t>
  </si>
  <si>
    <t>SINTEF Manufacturing</t>
  </si>
  <si>
    <t>SINTEF Ocean, teknisk-industriell</t>
  </si>
  <si>
    <t>Helsesektor:</t>
  </si>
  <si>
    <t>Private ideelle i Helse Sør-Øst, Skjelfoss Psykiatriske Senter</t>
  </si>
  <si>
    <t>Private ideelle i Helse Vest, Betanien sykehus</t>
  </si>
  <si>
    <r>
      <t>Vitenskapelig publisering 2018 per institusjon/institutt.</t>
    </r>
    <r>
      <rPr>
        <b/>
        <sz val="12"/>
        <color indexed="12"/>
        <rFont val="Calibri"/>
        <family val="2"/>
      </rPr>
      <t>¹</t>
    </r>
  </si>
  <si>
    <t>Sist oppdatert 20.09.2019</t>
  </si>
  <si>
    <t>Relativ spesiali-seringsindeks (2017-2018)</t>
  </si>
  <si>
    <t>Relativ siteringsindeks (2015-2017)</t>
  </si>
  <si>
    <t>Publisering i internasjonale vitenskapelige tidsskrifter i 2018 i utvalgte land. Totalt antall og prosent.</t>
  </si>
  <si>
    <r>
      <t>Økning i artikkeltallet fra 2008 til 2018</t>
    </r>
    <r>
      <rPr>
        <sz val="11"/>
        <rFont val="Calibri"/>
        <family val="2"/>
      </rPr>
      <t>³</t>
    </r>
  </si>
  <si>
    <t>¹ Antall artikler i 2018 per 1 000 innbyggere i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</si>
</sst>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#,##0.0"/>
    <numFmt numFmtId="166" formatCode="0%"/>
  </numFmts>
  <fonts count="30" x14ac:knownFonts="1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name val="Calibri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rgb="FFFF6600"/>
      <name val="Arial"/>
      <family val="2"/>
    </font>
    <font>
      <b/>
      <sz val="12"/>
      <color rgb="FF0000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/>
    <xf numFmtId="0" fontId="4" fillId="0" borderId="0"/>
    <xf numFmtId="0" fontId="5" fillId="0" borderId="0">
      <alignment horizontal="left"/>
    </xf>
    <xf numFmtId="0" fontId="10" fillId="0" borderId="4">
      <alignment horizontal="right" vertical="center" wrapText="1"/>
    </xf>
    <xf numFmtId="0" fontId="6" fillId="0" borderId="1">
      <alignment vertical="center"/>
    </xf>
    <xf numFmtId="3" fontId="1" fillId="0" borderId="1">
      <alignment vertical="center"/>
    </xf>
    <xf numFmtId="1" fontId="9" fillId="0" borderId="1"/>
    <xf numFmtId="0" fontId="7" fillId="0" borderId="0"/>
    <xf numFmtId="0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1" fillId="0" borderId="0" applyNumberFormat="0" applyFont="0" applyFill="0" applyBorder="0" applyAlignment="0" applyProtection="0"/>
    <xf numFmtId="0" fontId="16" fillId="0" borderId="0"/>
    <xf numFmtId="9" fontId="17" fillId="0" borderId="0" applyFont="0" applyFill="0" applyBorder="0" applyAlignment="0" applyProtection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1">
    <xf numFmtId="0" fontId="0" fillId="0" borderId="0" xfId="0"/>
    <xf numFmtId="0" fontId="4" fillId="2" borderId="0" xfId="1" applyFill="1"/>
    <xf numFmtId="0" fontId="13" fillId="2" borderId="0" xfId="11" applyNumberFormat="1" applyFont="1" applyFill="1" applyBorder="1" applyAlignment="1" applyProtection="1"/>
    <xf numFmtId="0" fontId="11" fillId="2" borderId="0" xfId="11" applyNumberFormat="1" applyFont="1" applyFill="1" applyBorder="1" applyAlignment="1" applyProtection="1"/>
    <xf numFmtId="0" fontId="5" fillId="2" borderId="0" xfId="2" applyFont="1" applyFill="1">
      <alignment horizontal="left"/>
    </xf>
    <xf numFmtId="0" fontId="0" fillId="2" borderId="0" xfId="0" applyFill="1"/>
    <xf numFmtId="0" fontId="12" fillId="2" borderId="0" xfId="11" applyNumberFormat="1" applyFont="1" applyFill="1" applyBorder="1" applyAlignment="1" applyProtection="1"/>
    <xf numFmtId="0" fontId="14" fillId="2" borderId="0" xfId="11" applyNumberFormat="1" applyFont="1" applyFill="1" applyBorder="1" applyAlignment="1" applyProtection="1"/>
    <xf numFmtId="0" fontId="3" fillId="2" borderId="0" xfId="2" applyFont="1" applyFill="1">
      <alignment horizontal="left"/>
    </xf>
    <xf numFmtId="0" fontId="6" fillId="2" borderId="0" xfId="0" applyFont="1" applyFill="1"/>
    <xf numFmtId="0" fontId="4" fillId="2" borderId="0" xfId="1" applyFont="1" applyFill="1"/>
    <xf numFmtId="0" fontId="15" fillId="2" borderId="0" xfId="0" quotePrefix="1" applyFont="1" applyFill="1" applyAlignment="1">
      <alignment horizontal="left"/>
    </xf>
    <xf numFmtId="0" fontId="8" fillId="2" borderId="0" xfId="8" applyFill="1"/>
    <xf numFmtId="0" fontId="1" fillId="2" borderId="0" xfId="12" applyFont="1" applyFill="1" applyAlignment="1"/>
    <xf numFmtId="0" fontId="1" fillId="2" borderId="0" xfId="12" applyFont="1" applyFill="1" applyBorder="1" applyAlignment="1"/>
    <xf numFmtId="0" fontId="4" fillId="2" borderId="0" xfId="1" quotePrefix="1" applyFont="1" applyFill="1" applyAlignment="1">
      <alignment horizontal="left"/>
    </xf>
    <xf numFmtId="0" fontId="5" fillId="2" borderId="0" xfId="2" quotePrefix="1" applyFont="1" applyFill="1" applyAlignment="1">
      <alignment horizontal="left"/>
    </xf>
    <xf numFmtId="0" fontId="1" fillId="2" borderId="0" xfId="10" applyFont="1" applyFill="1"/>
    <xf numFmtId="0" fontId="17" fillId="2" borderId="0" xfId="10" applyFill="1" applyAlignment="1">
      <alignment wrapText="1"/>
    </xf>
    <xf numFmtId="0" fontId="1" fillId="2" borderId="0" xfId="12" applyFont="1" applyFill="1" applyAlignment="1">
      <alignment wrapText="1"/>
    </xf>
    <xf numFmtId="0" fontId="1" fillId="2" borderId="0" xfId="12" applyFont="1" applyFill="1" applyBorder="1" applyAlignment="1">
      <alignment wrapText="1"/>
    </xf>
    <xf numFmtId="0" fontId="17" fillId="2" borderId="0" xfId="10" applyFill="1"/>
    <xf numFmtId="10" fontId="1" fillId="2" borderId="0" xfId="13" applyNumberFormat="1" applyFont="1" applyFill="1" applyAlignment="1"/>
    <xf numFmtId="3" fontId="1" fillId="2" borderId="0" xfId="5" applyFill="1" applyBorder="1">
      <alignment vertical="center"/>
    </xf>
    <xf numFmtId="3" fontId="1" fillId="2" borderId="0" xfId="5" applyFont="1" applyFill="1" applyBorder="1">
      <alignment vertical="center"/>
    </xf>
    <xf numFmtId="0" fontId="1" fillId="2" borderId="0" xfId="12" applyFont="1" applyFill="1"/>
    <xf numFmtId="0" fontId="17" fillId="2" borderId="0" xfId="10" applyFill="1" applyBorder="1"/>
    <xf numFmtId="0" fontId="8" fillId="2" borderId="0" xfId="8" applyFont="1" applyFill="1"/>
    <xf numFmtId="0" fontId="9" fillId="0" borderId="2" xfId="0" applyFont="1" applyBorder="1"/>
    <xf numFmtId="0" fontId="18" fillId="2" borderId="0" xfId="1" applyFont="1" applyFill="1"/>
    <xf numFmtId="0" fontId="19" fillId="0" borderId="0" xfId="9" applyAlignment="1" applyProtection="1"/>
    <xf numFmtId="0" fontId="20" fillId="0" borderId="0" xfId="0" applyFont="1"/>
    <xf numFmtId="1" fontId="0" fillId="0" borderId="0" xfId="0" applyNumberFormat="1"/>
    <xf numFmtId="0" fontId="21" fillId="0" borderId="0" xfId="0" applyFont="1" applyAlignment="1">
      <alignment vertical="center"/>
    </xf>
    <xf numFmtId="1" fontId="20" fillId="0" borderId="0" xfId="0" applyNumberFormat="1" applyFont="1"/>
    <xf numFmtId="0" fontId="10" fillId="0" borderId="4" xfId="3">
      <alignment horizontal="right" vertical="center" wrapText="1"/>
    </xf>
    <xf numFmtId="0" fontId="8" fillId="0" borderId="0" xfId="8"/>
    <xf numFmtId="3" fontId="1" fillId="0" borderId="1" xfId="5">
      <alignment vertical="center"/>
    </xf>
    <xf numFmtId="1" fontId="9" fillId="0" borderId="1" xfId="6"/>
    <xf numFmtId="0" fontId="10" fillId="0" borderId="4" xfId="3" applyAlignment="1">
      <alignment horizontal="left" vertical="center"/>
    </xf>
    <xf numFmtId="0" fontId="7" fillId="0" borderId="0" xfId="7"/>
    <xf numFmtId="0" fontId="10" fillId="0" borderId="5" xfId="3" applyBorder="1">
      <alignment horizontal="right" vertical="center" wrapText="1"/>
    </xf>
    <xf numFmtId="1" fontId="9" fillId="0" borderId="0" xfId="6" applyBorder="1"/>
    <xf numFmtId="165" fontId="1" fillId="0" borderId="1" xfId="5" applyNumberFormat="1">
      <alignment vertical="center"/>
    </xf>
    <xf numFmtId="165" fontId="1" fillId="0" borderId="0" xfId="5" applyNumberFormat="1" applyBorder="1">
      <alignment vertical="center"/>
    </xf>
    <xf numFmtId="4" fontId="1" fillId="0" borderId="1" xfId="5" applyNumberFormat="1">
      <alignment vertical="center"/>
    </xf>
    <xf numFmtId="0" fontId="10" fillId="0" borderId="4" xfId="3" applyAlignment="1">
      <alignment horizontal="left" vertical="center" wrapText="1"/>
    </xf>
    <xf numFmtId="0" fontId="17" fillId="2" borderId="0" xfId="10" applyFill="1" applyBorder="1" applyAlignment="1">
      <alignment wrapText="1"/>
    </xf>
    <xf numFmtId="2" fontId="17" fillId="2" borderId="0" xfId="10" applyNumberFormat="1" applyFill="1" applyBorder="1"/>
    <xf numFmtId="0" fontId="1" fillId="2" borderId="0" xfId="12" applyFont="1" applyFill="1" applyBorder="1"/>
    <xf numFmtId="3" fontId="9" fillId="0" borderId="1" xfId="5" applyFont="1">
      <alignment vertical="center"/>
    </xf>
    <xf numFmtId="165" fontId="9" fillId="0" borderId="1" xfId="5" applyNumberFormat="1" applyFont="1">
      <alignment vertical="center"/>
    </xf>
    <xf numFmtId="165" fontId="9" fillId="0" borderId="0" xfId="5" applyNumberFormat="1" applyFont="1" applyBorder="1">
      <alignment vertical="center"/>
    </xf>
    <xf numFmtId="3" fontId="9" fillId="0" borderId="1" xfId="6" applyNumberFormat="1"/>
    <xf numFmtId="3" fontId="1" fillId="0" borderId="1" xfId="5" applyNumberFormat="1">
      <alignment vertical="center"/>
    </xf>
    <xf numFmtId="3" fontId="9" fillId="0" borderId="1" xfId="5" applyNumberFormat="1" applyFont="1">
      <alignment vertical="center"/>
    </xf>
    <xf numFmtId="0" fontId="10" fillId="0" borderId="7" xfId="3" applyBorder="1">
      <alignment horizontal="right" vertical="center" wrapText="1"/>
    </xf>
    <xf numFmtId="3" fontId="1" fillId="0" borderId="6" xfId="5" applyNumberFormat="1" applyBorder="1">
      <alignment vertical="center"/>
    </xf>
    <xf numFmtId="3" fontId="9" fillId="0" borderId="6" xfId="5" applyNumberFormat="1" applyFont="1" applyBorder="1">
      <alignment vertical="center"/>
    </xf>
    <xf numFmtId="10" fontId="1" fillId="0" borderId="1" xfId="17" applyNumberFormat="1" applyFont="1" applyBorder="1" applyAlignment="1">
      <alignment vertical="center"/>
    </xf>
    <xf numFmtId="10" fontId="9" fillId="0" borderId="0" xfId="17" applyNumberFormat="1" applyFont="1" applyBorder="1"/>
    <xf numFmtId="0" fontId="25" fillId="0" borderId="0" xfId="0" applyFont="1"/>
    <xf numFmtId="0" fontId="26" fillId="3" borderId="0" xfId="1" applyFont="1" applyFill="1" applyBorder="1"/>
    <xf numFmtId="0" fontId="27" fillId="3" borderId="0" xfId="2" applyFont="1" applyFill="1" applyBorder="1">
      <alignment horizontal="left"/>
    </xf>
    <xf numFmtId="0" fontId="10" fillId="0" borderId="4" xfId="3" applyFont="1" applyBorder="1" applyAlignment="1">
      <alignment horizontal="left" vertical="center"/>
    </xf>
    <xf numFmtId="0" fontId="10" fillId="0" borderId="4" xfId="3" applyFont="1" applyAlignment="1">
      <alignment horizontal="right" vertical="center" wrapText="1"/>
    </xf>
    <xf numFmtId="0" fontId="10" fillId="0" borderId="7" xfId="3" applyFont="1" applyBorder="1" applyAlignment="1">
      <alignment horizontal="right" vertical="center" wrapText="1"/>
    </xf>
    <xf numFmtId="0" fontId="25" fillId="0" borderId="0" xfId="0" applyFont="1" applyBorder="1"/>
    <xf numFmtId="3" fontId="1" fillId="0" borderId="1" xfId="5" applyFont="1" applyBorder="1">
      <alignment vertical="center"/>
    </xf>
    <xf numFmtId="2" fontId="1" fillId="4" borderId="8" xfId="4" applyNumberFormat="1" applyFont="1" applyFill="1" applyBorder="1" applyAlignment="1">
      <alignment horizontal="right" vertical="center"/>
    </xf>
    <xf numFmtId="3" fontId="1" fillId="0" borderId="1" xfId="5" quotePrefix="1" applyFont="1" applyBorder="1" applyAlignment="1">
      <alignment horizontal="left" vertical="center"/>
    </xf>
    <xf numFmtId="0" fontId="7" fillId="0" borderId="0" xfId="7" applyFont="1"/>
    <xf numFmtId="0" fontId="1" fillId="3" borderId="3" xfId="12" applyFont="1" applyFill="1" applyBorder="1" applyAlignment="1"/>
    <xf numFmtId="3" fontId="1" fillId="3" borderId="3" xfId="5" applyFont="1" applyFill="1" applyBorder="1">
      <alignment vertical="center"/>
    </xf>
    <xf numFmtId="0" fontId="28" fillId="0" borderId="0" xfId="0" applyNumberFormat="1" applyFont="1" applyFill="1" applyBorder="1"/>
    <xf numFmtId="10" fontId="28" fillId="0" borderId="8" xfId="17" applyNumberFormat="1" applyFont="1" applyFill="1" applyBorder="1"/>
    <xf numFmtId="0" fontId="28" fillId="0" borderId="0" xfId="0" applyFont="1" applyFill="1" applyBorder="1"/>
    <xf numFmtId="0" fontId="28" fillId="3" borderId="3" xfId="10" applyFont="1" applyFill="1" applyBorder="1"/>
    <xf numFmtId="0" fontId="15" fillId="2" borderId="0" xfId="0" quotePrefix="1" applyFont="1" applyFill="1" applyBorder="1" applyAlignment="1">
      <alignment horizontal="left"/>
    </xf>
    <xf numFmtId="0" fontId="4" fillId="2" borderId="0" xfId="1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0" fillId="0" borderId="9" xfId="0" applyBorder="1"/>
    <xf numFmtId="0" fontId="10" fillId="0" borderId="10" xfId="0" applyFont="1" applyBorder="1" applyAlignment="1">
      <alignment horizontal="right" wrapText="1"/>
    </xf>
    <xf numFmtId="0" fontId="9" fillId="0" borderId="11" xfId="0" applyFont="1" applyBorder="1"/>
    <xf numFmtId="0" fontId="0" fillId="0" borderId="3" xfId="0" applyBorder="1"/>
    <xf numFmtId="0" fontId="9" fillId="0" borderId="3" xfId="0" applyFont="1" applyBorder="1"/>
    <xf numFmtId="0" fontId="1" fillId="0" borderId="3" xfId="0" applyFont="1" applyBorder="1"/>
    <xf numFmtId="0" fontId="10" fillId="0" borderId="12" xfId="0" applyFont="1" applyBorder="1" applyAlignment="1">
      <alignment horizontal="right" wrapText="1"/>
    </xf>
    <xf numFmtId="0" fontId="10" fillId="0" borderId="12" xfId="0" applyFont="1" applyBorder="1"/>
    <xf numFmtId="1" fontId="1" fillId="4" borderId="8" xfId="4" applyNumberFormat="1" applyFont="1" applyFill="1" applyBorder="1" applyAlignment="1">
      <alignment horizontal="right" vertical="center"/>
    </xf>
    <xf numFmtId="3" fontId="29" fillId="0" borderId="1" xfId="5" applyFont="1" applyBorder="1">
      <alignment vertical="center"/>
    </xf>
    <xf numFmtId="2" fontId="29" fillId="4" borderId="8" xfId="4" applyNumberFormat="1" applyFont="1" applyFill="1" applyBorder="1" applyAlignment="1">
      <alignment horizontal="right" vertical="center"/>
    </xf>
    <xf numFmtId="1" fontId="29" fillId="4" borderId="8" xfId="4" applyNumberFormat="1" applyFont="1" applyFill="1" applyBorder="1" applyAlignment="1">
      <alignment horizontal="right" vertical="center"/>
    </xf>
    <xf numFmtId="9" fontId="1" fillId="0" borderId="1" xfId="17" applyFont="1" applyBorder="1" applyAlignment="1">
      <alignment vertical="center"/>
    </xf>
    <xf numFmtId="3" fontId="1" fillId="0" borderId="1" xfId="5" applyFont="1">
      <alignment vertical="center"/>
    </xf>
    <xf numFmtId="4" fontId="1" fillId="0" borderId="1" xfId="5" applyNumberFormat="1" applyFont="1">
      <alignment vertical="center"/>
    </xf>
    <xf numFmtId="1" fontId="9" fillId="0" borderId="1" xfId="6" applyFont="1"/>
    <xf numFmtId="4" fontId="9" fillId="0" borderId="1" xfId="6" applyNumberFormat="1" applyFont="1"/>
    <xf numFmtId="10" fontId="9" fillId="0" borderId="1" xfId="17" applyNumberFormat="1" applyFont="1" applyBorder="1"/>
    <xf numFmtId="166" fontId="1" fillId="0" borderId="0" xfId="17" applyNumberFormat="1" applyFont="1" applyBorder="1" applyAlignment="1">
      <alignment vertical="center"/>
    </xf>
    <xf numFmtId="166" fontId="9" fillId="0" borderId="0" xfId="17" applyNumberFormat="1" applyFont="1" applyBorder="1"/>
  </cellXfs>
  <cellStyles count="18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5" xr:uid="{00000000-0005-0000-0000-000004000000}"/>
    <cellStyle name="5. Tabell-kropp hf" xfId="6" xr:uid="{00000000-0005-0000-0000-000005000000}"/>
    <cellStyle name="8. Tabell-kilde" xfId="7" xr:uid="{00000000-0005-0000-0000-000006000000}"/>
    <cellStyle name="9. Tabell-note" xfId="8" xr:uid="{00000000-0005-0000-0000-000007000000}"/>
    <cellStyle name="Hyperkobling" xfId="9" builtinId="8"/>
    <cellStyle name="Normal" xfId="0" builtinId="0"/>
    <cellStyle name="Normal 2" xfId="10" xr:uid="{00000000-0005-0000-0000-00000A000000}"/>
    <cellStyle name="Normal_97a-9" xfId="11" xr:uid="{00000000-0005-0000-0000-00000B000000}"/>
    <cellStyle name="Normal_tabella96" xfId="12" xr:uid="{00000000-0005-0000-0000-00000C000000}"/>
    <cellStyle name="Prosent" xfId="17" builtinId="5"/>
    <cellStyle name="Prosent 2" xfId="13" xr:uid="{00000000-0005-0000-0000-00000E000000}"/>
    <cellStyle name="Tabell" xfId="14" xr:uid="{00000000-0005-0000-0000-00000F000000}"/>
    <cellStyle name="Tabell-tittel" xfId="15" xr:uid="{00000000-0005-0000-0000-000010000000}"/>
    <cellStyle name="TusenskᏩlle [0]" xfId="16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08_fig54." connectionId="1" xr16:uid="{00000000-0016-0000-05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tabSelected="1" workbookViewId="0">
      <selection activeCell="A24" sqref="A24:XFD24"/>
    </sheetView>
  </sheetViews>
  <sheetFormatPr baseColWidth="10" defaultColWidth="11.42578125" defaultRowHeight="12.75" x14ac:dyDescent="0.2"/>
  <cols>
    <col min="2" max="2" width="91.42578125" bestFit="1" customWidth="1"/>
    <col min="3" max="3" width="28.42578125" bestFit="1" customWidth="1"/>
  </cols>
  <sheetData>
    <row r="1" spans="1:3" ht="18" x14ac:dyDescent="0.25">
      <c r="A1" s="29" t="s">
        <v>51</v>
      </c>
    </row>
    <row r="3" spans="1:3" x14ac:dyDescent="0.2">
      <c r="A3" s="28" t="s">
        <v>52</v>
      </c>
      <c r="B3" s="28" t="s">
        <v>53</v>
      </c>
      <c r="C3" s="28" t="s">
        <v>54</v>
      </c>
    </row>
    <row r="4" spans="1:3" x14ac:dyDescent="0.2">
      <c r="A4" s="30" t="s">
        <v>55</v>
      </c>
      <c r="B4" t="str">
        <f ca="1">INDIRECT("'"&amp;A4&amp;"'!A3")</f>
        <v>Publisering i internasjonale vitenskapelige tidsskrifter i 2018 i utvalgte land. Totalt antall og prosent.</v>
      </c>
      <c r="C4" t="str">
        <f>'A.9.1'!$A$1</f>
        <v>Sist oppdatert 20.09.2019</v>
      </c>
    </row>
    <row r="5" spans="1:3" x14ac:dyDescent="0.2">
      <c r="A5" s="30" t="s">
        <v>56</v>
      </c>
      <c r="B5" t="str">
        <f t="shared" ref="B5:B10" ca="1" si="0">INDIRECT("'"&amp;A5&amp;"'!A3")</f>
        <v>Relativ spesialiseringsindeks og relativ siteringsindeks for Norge per fagområde</v>
      </c>
      <c r="C5" t="str">
        <f>'A.9.2'!$A$1</f>
        <v>Sist oppdatert 20.09.2019</v>
      </c>
    </row>
    <row r="6" spans="1:3" x14ac:dyDescent="0.2">
      <c r="A6" s="30" t="s">
        <v>57</v>
      </c>
      <c r="B6" t="str">
        <f t="shared" ca="1" si="0"/>
        <v>Relativ siteringsindeks for utvalgte land per fagområde, 2010–2013.¹</v>
      </c>
      <c r="C6" t="str">
        <f>'A.9.3'!$A$1</f>
        <v>Sist oppdatert 24.07.2015</v>
      </c>
    </row>
    <row r="7" spans="1:3" x14ac:dyDescent="0.2">
      <c r="A7" s="30" t="s">
        <v>58</v>
      </c>
      <c r="B7" t="str">
        <f t="shared" ca="1" si="0"/>
        <v>Utvikling i antallet internasjonalt samforfattede tidsskriftsartikler  for utvalgte land per fagområde (prosentvis økning fra 2005 til 2013).¹</v>
      </c>
      <c r="C7" t="str">
        <f>'A.9.4'!$A$1</f>
        <v>Sist oppdatert 26.06.2014</v>
      </c>
    </row>
    <row r="8" spans="1:3" x14ac:dyDescent="0.2">
      <c r="A8" s="30" t="s">
        <v>59</v>
      </c>
      <c r="B8" t="str">
        <f t="shared" ca="1" si="0"/>
        <v>Andel internasjonalt samforfattede tidsskriftsartikler  for utvalgte land og relativ siteringsindeks for artiklene (2009–2012).¹</v>
      </c>
      <c r="C8" t="str">
        <f>'A.9.5'!$A$1</f>
        <v>Sist oppdatert 26.06.2014</v>
      </c>
    </row>
    <row r="9" spans="1:3" x14ac:dyDescent="0.2">
      <c r="A9" s="30" t="s">
        <v>72</v>
      </c>
      <c r="B9" t="str">
        <f t="shared" ca="1" si="0"/>
        <v>Samforfatterskap mellom norske og utenlandske forskere 2018, per land.</v>
      </c>
      <c r="C9" t="str">
        <f>'A.9.6'!$A$1</f>
        <v>Sist oppdatert 03.07.2019</v>
      </c>
    </row>
    <row r="10" spans="1:3" x14ac:dyDescent="0.2">
      <c r="A10" s="30" t="s">
        <v>73</v>
      </c>
      <c r="B10" t="str">
        <f t="shared" ca="1" si="0"/>
        <v>Vitenskapelig publisering 2018 per institusjon/institutt.¹</v>
      </c>
      <c r="C10" t="str">
        <f>+'A.9.7'!A1</f>
        <v>Sist oppdatert 20.09.2019</v>
      </c>
    </row>
  </sheetData>
  <hyperlinks>
    <hyperlink ref="A4" location="A.9.1!Utskriftsområde" display="A.9.1" xr:uid="{00000000-0004-0000-0000-000000000000}"/>
    <hyperlink ref="A5" location="A.9.2!Utskriftsområde" display="A.9.2" xr:uid="{00000000-0004-0000-0000-000001000000}"/>
    <hyperlink ref="A6" location="A.9.3!Utskriftsområde" display="A.9.3" xr:uid="{00000000-0004-0000-0000-000002000000}"/>
    <hyperlink ref="A7" location="A.9.4!Utskriftsområde" display="A.9.4" xr:uid="{00000000-0004-0000-0000-000003000000}"/>
    <hyperlink ref="A8" location="A.9.5!Utskriftsområde" display="A.9.5" xr:uid="{00000000-0004-0000-0000-000004000000}"/>
    <hyperlink ref="A9:A10" location="A.9.5!Utskriftsområde" display="A.9.5" xr:uid="{00000000-0004-0000-0000-000005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showGridLines="0" workbookViewId="0">
      <selection activeCell="B29" sqref="B29"/>
    </sheetView>
  </sheetViews>
  <sheetFormatPr baseColWidth="10" defaultColWidth="10.7109375" defaultRowHeight="12.75" x14ac:dyDescent="0.2"/>
  <cols>
    <col min="1" max="1" width="16.42578125" style="2" customWidth="1"/>
    <col min="2" max="5" width="17.140625" style="2" customWidth="1"/>
    <col min="6" max="7" width="12.1406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2.140625" style="2" customWidth="1"/>
    <col min="12" max="12" width="11.42578125" style="3" customWidth="1"/>
    <col min="13" max="16384" width="10.7109375" style="2"/>
  </cols>
  <sheetData>
    <row r="1" spans="1:11" x14ac:dyDescent="0.2">
      <c r="A1" s="11" t="s">
        <v>322</v>
      </c>
    </row>
    <row r="2" spans="1:11" ht="18" x14ac:dyDescent="0.25">
      <c r="A2" s="1" t="s">
        <v>0</v>
      </c>
    </row>
    <row r="3" spans="1:11" ht="15.75" x14ac:dyDescent="0.25">
      <c r="A3" s="4" t="s">
        <v>325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2.7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43.5" x14ac:dyDescent="0.2">
      <c r="A5" s="39" t="s">
        <v>1</v>
      </c>
      <c r="B5" s="35" t="s">
        <v>34</v>
      </c>
      <c r="C5" s="35" t="s">
        <v>148</v>
      </c>
      <c r="D5" s="35" t="s">
        <v>136</v>
      </c>
      <c r="E5" s="41" t="s">
        <v>326</v>
      </c>
    </row>
    <row r="6" spans="1:11" x14ac:dyDescent="0.2">
      <c r="A6" s="37" t="s">
        <v>22</v>
      </c>
      <c r="B6" s="37">
        <v>434699</v>
      </c>
      <c r="C6" s="45">
        <v>1.3252533443898393</v>
      </c>
      <c r="D6" s="59">
        <v>0.17700688687454472</v>
      </c>
      <c r="E6" s="99">
        <v>0.29883024336316238</v>
      </c>
    </row>
    <row r="7" spans="1:11" x14ac:dyDescent="0.2">
      <c r="A7" s="37" t="s">
        <v>29</v>
      </c>
      <c r="B7" s="37">
        <v>403719</v>
      </c>
      <c r="C7" s="45">
        <v>0.29042860842541435</v>
      </c>
      <c r="D7" s="59">
        <v>0.16439201231680844</v>
      </c>
      <c r="E7" s="99">
        <v>2.6898969034475195</v>
      </c>
    </row>
    <row r="8" spans="1:11" x14ac:dyDescent="0.2">
      <c r="A8" s="37" t="s">
        <v>18</v>
      </c>
      <c r="B8" s="37">
        <v>134587</v>
      </c>
      <c r="C8" s="45">
        <v>2.0248999488460266</v>
      </c>
      <c r="D8" s="59">
        <v>5.4803038156941583E-2</v>
      </c>
      <c r="E8" s="99">
        <v>0.49659175571840009</v>
      </c>
    </row>
    <row r="9" spans="1:11" x14ac:dyDescent="0.2">
      <c r="A9" s="37" t="s">
        <v>21</v>
      </c>
      <c r="B9" s="37">
        <v>117794</v>
      </c>
      <c r="C9" s="45">
        <v>1.4208824877566284</v>
      </c>
      <c r="D9" s="59">
        <v>4.7965026909424953E-2</v>
      </c>
      <c r="E9" s="99">
        <v>0.39404482946341923</v>
      </c>
    </row>
    <row r="10" spans="1:11" x14ac:dyDescent="0.2">
      <c r="A10" s="37" t="s">
        <v>13</v>
      </c>
      <c r="B10" s="37">
        <v>83288</v>
      </c>
      <c r="C10" s="45">
        <v>0.65869996757432203</v>
      </c>
      <c r="D10" s="59">
        <v>3.3914385802606126E-2</v>
      </c>
      <c r="E10" s="99">
        <v>7.8287438018668845E-2</v>
      </c>
    </row>
    <row r="11" spans="1:11" x14ac:dyDescent="0.2">
      <c r="A11" s="37" t="s">
        <v>8</v>
      </c>
      <c r="B11" s="37">
        <v>78542</v>
      </c>
      <c r="C11" s="45">
        <v>1.1674941284894611</v>
      </c>
      <c r="D11" s="59">
        <v>3.1981842398764407E-2</v>
      </c>
      <c r="E11" s="99">
        <v>0.25372324293262249</v>
      </c>
    </row>
    <row r="12" spans="1:11" x14ac:dyDescent="0.2">
      <c r="A12" s="37" t="s">
        <v>5</v>
      </c>
      <c r="B12" s="37">
        <v>75626</v>
      </c>
      <c r="C12" s="45">
        <v>2.0406997992598583</v>
      </c>
      <c r="D12" s="59">
        <v>3.0794464277061409E-2</v>
      </c>
      <c r="E12" s="99">
        <v>0.42908974092480962</v>
      </c>
    </row>
    <row r="13" spans="1:11" x14ac:dyDescent="0.2">
      <c r="A13" s="37" t="s">
        <v>3</v>
      </c>
      <c r="B13" s="37">
        <v>72254</v>
      </c>
      <c r="C13" s="45">
        <v>2.8909810386149664</v>
      </c>
      <c r="D13" s="59">
        <v>2.9421405626038601E-2</v>
      </c>
      <c r="E13" s="99">
        <v>1.0175918686473808</v>
      </c>
    </row>
    <row r="14" spans="1:11" x14ac:dyDescent="0.2">
      <c r="A14" s="37" t="s">
        <v>43</v>
      </c>
      <c r="B14" s="37">
        <v>62889</v>
      </c>
      <c r="C14" s="45">
        <v>1.2174813667602362</v>
      </c>
      <c r="D14" s="59">
        <v>2.560803247454731E-2</v>
      </c>
      <c r="E14" s="99">
        <v>0.83056323679231558</v>
      </c>
    </row>
    <row r="15" spans="1:11" x14ac:dyDescent="0.2">
      <c r="A15" s="37" t="s">
        <v>14</v>
      </c>
      <c r="B15" s="37">
        <v>44319</v>
      </c>
      <c r="C15" s="45">
        <v>2.5719011142061281</v>
      </c>
      <c r="D15" s="59">
        <v>1.8046437234483969E-2</v>
      </c>
      <c r="E15" s="99">
        <v>0.59237568266743312</v>
      </c>
    </row>
    <row r="16" spans="1:11" x14ac:dyDescent="0.2">
      <c r="A16" s="37" t="s">
        <v>19</v>
      </c>
      <c r="B16" s="37">
        <v>34324</v>
      </c>
      <c r="C16" s="45">
        <v>4.0223005416933999</v>
      </c>
      <c r="D16" s="59">
        <v>1.3976531772748206E-2</v>
      </c>
      <c r="E16" s="99">
        <v>0.68180704591111763</v>
      </c>
    </row>
    <row r="17" spans="1:12" x14ac:dyDescent="0.2">
      <c r="A17" s="37" t="s">
        <v>20</v>
      </c>
      <c r="B17" s="37">
        <v>30920</v>
      </c>
      <c r="C17" s="45">
        <v>3.0387568771898499</v>
      </c>
      <c r="D17" s="59">
        <v>1.2590442909141549E-2</v>
      </c>
      <c r="E17" s="99">
        <v>0.64590652613648458</v>
      </c>
    </row>
    <row r="18" spans="1:12" x14ac:dyDescent="0.2">
      <c r="A18" s="37" t="s">
        <v>4</v>
      </c>
      <c r="B18" s="37">
        <v>24731</v>
      </c>
      <c r="C18" s="45">
        <v>2.1684348969750111</v>
      </c>
      <c r="D18" s="59">
        <v>1.0070318356597014E-2</v>
      </c>
      <c r="E18" s="99">
        <v>0.56080782581255917</v>
      </c>
    </row>
    <row r="19" spans="1:12" x14ac:dyDescent="0.2">
      <c r="A19" s="37" t="s">
        <v>6</v>
      </c>
      <c r="B19" s="37">
        <v>21165</v>
      </c>
      <c r="C19" s="45">
        <v>3.6529168104936143</v>
      </c>
      <c r="D19" s="59">
        <v>8.6182640417846335E-3</v>
      </c>
      <c r="E19" s="99">
        <v>0.99312552971089552</v>
      </c>
    </row>
    <row r="20" spans="1:12" x14ac:dyDescent="0.2">
      <c r="A20" s="37" t="s">
        <v>23</v>
      </c>
      <c r="B20" s="37">
        <v>17695</v>
      </c>
      <c r="C20" s="45">
        <v>2.0007996414277578</v>
      </c>
      <c r="D20" s="59">
        <v>7.2053003647237941E-3</v>
      </c>
      <c r="E20" s="99">
        <v>0.65497568275346052</v>
      </c>
    </row>
    <row r="21" spans="1:12" s="6" customFormat="1" x14ac:dyDescent="0.2">
      <c r="A21" s="96" t="s">
        <v>15</v>
      </c>
      <c r="B21" s="96">
        <v>15877</v>
      </c>
      <c r="C21" s="97">
        <v>2.9877681595784717</v>
      </c>
      <c r="D21" s="98">
        <v>6.4650214123040221E-3</v>
      </c>
      <c r="E21" s="100">
        <v>0.85761085761085765</v>
      </c>
      <c r="L21" s="7"/>
    </row>
    <row r="22" spans="1:12" x14ac:dyDescent="0.2">
      <c r="A22" s="94" t="s">
        <v>7</v>
      </c>
      <c r="B22" s="94">
        <v>14388</v>
      </c>
      <c r="C22" s="95">
        <v>2.6083173198941303</v>
      </c>
      <c r="D22" s="59">
        <v>5.8587093330119211E-3</v>
      </c>
      <c r="E22" s="99">
        <v>0.49812578092461474</v>
      </c>
    </row>
    <row r="23" spans="1:12" x14ac:dyDescent="0.2">
      <c r="A23" s="37" t="s">
        <v>10</v>
      </c>
      <c r="B23" s="37">
        <v>10017</v>
      </c>
      <c r="C23" s="45">
        <v>2.0608354849660024</v>
      </c>
      <c r="D23" s="59">
        <v>4.0788637328871575E-3</v>
      </c>
      <c r="E23" s="99">
        <v>0.7354469854469855</v>
      </c>
    </row>
    <row r="25" spans="1:12" x14ac:dyDescent="0.2">
      <c r="A25" s="36" t="s">
        <v>327</v>
      </c>
    </row>
    <row r="26" spans="1:12" x14ac:dyDescent="0.2">
      <c r="A26" s="36" t="s">
        <v>137</v>
      </c>
    </row>
    <row r="27" spans="1:12" x14ac:dyDescent="0.2">
      <c r="A27" s="36" t="s">
        <v>138</v>
      </c>
    </row>
    <row r="28" spans="1:12" s="40" customFormat="1" ht="11.25" x14ac:dyDescent="0.2">
      <c r="A28" s="40" t="s">
        <v>279</v>
      </c>
    </row>
  </sheetData>
  <phoneticPr fontId="0" type="noConversion"/>
  <pageMargins left="0.5" right="0.38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workbookViewId="0">
      <selection activeCell="B39" sqref="B39"/>
    </sheetView>
  </sheetViews>
  <sheetFormatPr baseColWidth="10" defaultColWidth="11.42578125" defaultRowHeight="14.25" x14ac:dyDescent="0.2"/>
  <cols>
    <col min="1" max="1" width="29.42578125" style="61" customWidth="1"/>
    <col min="2" max="2" width="18.85546875" style="61" customWidth="1"/>
    <col min="3" max="3" width="16" style="61" customWidth="1"/>
    <col min="4" max="16384" width="11.42578125" style="61"/>
  </cols>
  <sheetData>
    <row r="1" spans="1:4" x14ac:dyDescent="0.2">
      <c r="A1" s="11" t="s">
        <v>322</v>
      </c>
    </row>
    <row r="2" spans="1:4" ht="18" x14ac:dyDescent="0.25">
      <c r="A2" s="62" t="s">
        <v>24</v>
      </c>
    </row>
    <row r="3" spans="1:4" ht="15.75" x14ac:dyDescent="0.25">
      <c r="A3" s="63" t="s">
        <v>196</v>
      </c>
    </row>
    <row r="4" spans="1:4" ht="12.75" customHeight="1" x14ac:dyDescent="0.25">
      <c r="A4" s="63"/>
    </row>
    <row r="5" spans="1:4" ht="42.75" x14ac:dyDescent="0.2">
      <c r="A5" s="64" t="s">
        <v>197</v>
      </c>
      <c r="B5" s="65" t="s">
        <v>323</v>
      </c>
      <c r="C5" s="66" t="s">
        <v>324</v>
      </c>
      <c r="D5" s="67"/>
    </row>
    <row r="6" spans="1:4" x14ac:dyDescent="0.2">
      <c r="A6" s="68" t="s">
        <v>198</v>
      </c>
      <c r="B6" s="69">
        <v>5.3236606795824197E-2</v>
      </c>
      <c r="C6" s="89">
        <v>268.62146849880179</v>
      </c>
    </row>
    <row r="7" spans="1:4" x14ac:dyDescent="0.2">
      <c r="A7" s="68" t="s">
        <v>199</v>
      </c>
      <c r="B7" s="69">
        <v>-0.13374887292279422</v>
      </c>
      <c r="C7" s="89">
        <v>127.22161743591028</v>
      </c>
    </row>
    <row r="8" spans="1:4" x14ac:dyDescent="0.2">
      <c r="A8" s="68" t="s">
        <v>200</v>
      </c>
      <c r="B8" s="69">
        <v>-0.32252082961487494</v>
      </c>
      <c r="C8" s="89">
        <v>118.0822892563538</v>
      </c>
    </row>
    <row r="9" spans="1:4" x14ac:dyDescent="0.2">
      <c r="A9" s="68" t="s">
        <v>201</v>
      </c>
      <c r="B9" s="69">
        <v>-0.26621412674215345</v>
      </c>
      <c r="C9" s="89">
        <v>189.76974216316182</v>
      </c>
    </row>
    <row r="10" spans="1:4" x14ac:dyDescent="0.2">
      <c r="A10" s="70" t="s">
        <v>202</v>
      </c>
      <c r="B10" s="69">
        <v>0.44240615256237698</v>
      </c>
      <c r="C10" s="89">
        <v>158.64312598509528</v>
      </c>
    </row>
    <row r="11" spans="1:4" x14ac:dyDescent="0.2">
      <c r="A11" s="70" t="s">
        <v>203</v>
      </c>
      <c r="B11" s="69">
        <v>-4.1625440558325739E-2</v>
      </c>
      <c r="C11" s="89">
        <v>124.21153821930207</v>
      </c>
    </row>
    <row r="12" spans="1:4" x14ac:dyDescent="0.2">
      <c r="A12" s="70" t="s">
        <v>204</v>
      </c>
      <c r="B12" s="69">
        <v>-0.15022595298651858</v>
      </c>
      <c r="C12" s="89">
        <v>110.29746225195503</v>
      </c>
    </row>
    <row r="13" spans="1:4" x14ac:dyDescent="0.2">
      <c r="A13" s="70" t="s">
        <v>205</v>
      </c>
      <c r="B13" s="91">
        <v>-0.14063350425579466</v>
      </c>
      <c r="C13" s="92">
        <v>119.59813344751034</v>
      </c>
    </row>
    <row r="14" spans="1:4" x14ac:dyDescent="0.2">
      <c r="A14" s="90" t="s">
        <v>206</v>
      </c>
      <c r="B14" s="69">
        <v>-0.44670430148591977</v>
      </c>
      <c r="C14" s="89">
        <v>93.803185212949074</v>
      </c>
    </row>
    <row r="15" spans="1:4" x14ac:dyDescent="0.2">
      <c r="A15" s="68" t="s">
        <v>207</v>
      </c>
      <c r="B15" s="69">
        <v>7.1500489522562119E-2</v>
      </c>
      <c r="C15" s="89">
        <v>211.56545867278678</v>
      </c>
    </row>
    <row r="16" spans="1:4" x14ac:dyDescent="0.2">
      <c r="A16" s="68" t="s">
        <v>208</v>
      </c>
      <c r="B16" s="69">
        <v>-0.19997263409203719</v>
      </c>
      <c r="C16" s="89">
        <v>132.36744615087071</v>
      </c>
    </row>
    <row r="17" spans="1:3" x14ac:dyDescent="0.2">
      <c r="A17" s="68" t="s">
        <v>209</v>
      </c>
      <c r="B17" s="69">
        <v>-0.196127196090326</v>
      </c>
      <c r="C17" s="89">
        <v>128.23260153357239</v>
      </c>
    </row>
    <row r="18" spans="1:3" x14ac:dyDescent="0.2">
      <c r="A18" s="68" t="s">
        <v>210</v>
      </c>
      <c r="B18" s="69">
        <v>-0.45986317911042768</v>
      </c>
      <c r="C18" s="89">
        <v>77.28238098365135</v>
      </c>
    </row>
    <row r="19" spans="1:3" x14ac:dyDescent="0.2">
      <c r="A19" s="68" t="s">
        <v>211</v>
      </c>
      <c r="B19" s="69">
        <v>-3.6055040224192619E-2</v>
      </c>
      <c r="C19" s="89">
        <v>127.77729442398038</v>
      </c>
    </row>
    <row r="20" spans="1:3" x14ac:dyDescent="0.2">
      <c r="A20" s="68" t="s">
        <v>212</v>
      </c>
      <c r="B20" s="69">
        <v>0.27305869620312329</v>
      </c>
      <c r="C20" s="89">
        <v>149.50239569957736</v>
      </c>
    </row>
    <row r="21" spans="1:3" x14ac:dyDescent="0.2">
      <c r="A21" s="68" t="s">
        <v>213</v>
      </c>
      <c r="B21" s="69">
        <v>-3.8267971776897024E-2</v>
      </c>
      <c r="C21" s="89">
        <v>179.53207547169814</v>
      </c>
    </row>
    <row r="22" spans="1:3" x14ac:dyDescent="0.2">
      <c r="A22" s="68" t="s">
        <v>214</v>
      </c>
      <c r="B22" s="69">
        <v>2.6843513560965974E-2</v>
      </c>
      <c r="C22" s="89">
        <v>137.07936487183895</v>
      </c>
    </row>
    <row r="23" spans="1:3" x14ac:dyDescent="0.2">
      <c r="A23" s="68" t="s">
        <v>215</v>
      </c>
      <c r="B23" s="69">
        <v>0.24272917405339459</v>
      </c>
      <c r="C23" s="89">
        <v>116.48832031451823</v>
      </c>
    </row>
    <row r="24" spans="1:3" x14ac:dyDescent="0.2">
      <c r="A24" s="68" t="s">
        <v>216</v>
      </c>
      <c r="B24" s="69">
        <v>0.31575166728468362</v>
      </c>
      <c r="C24" s="89">
        <v>134.29657044906403</v>
      </c>
    </row>
    <row r="25" spans="1:3" x14ac:dyDescent="0.2">
      <c r="A25" s="68" t="s">
        <v>217</v>
      </c>
      <c r="B25" s="69">
        <v>0.15363822054368095</v>
      </c>
      <c r="C25" s="89">
        <v>139.38973384674259</v>
      </c>
    </row>
    <row r="26" spans="1:3" x14ac:dyDescent="0.2">
      <c r="A26" s="68" t="s">
        <v>66</v>
      </c>
      <c r="B26" s="69">
        <v>0.25300407148377779</v>
      </c>
      <c r="C26" s="89">
        <v>129.50956837827761</v>
      </c>
    </row>
    <row r="28" spans="1:3" x14ac:dyDescent="0.2">
      <c r="A28" s="71" t="s">
        <v>218</v>
      </c>
    </row>
  </sheetData>
  <sortState xmlns:xlrd2="http://schemas.microsoft.com/office/spreadsheetml/2017/richdata2" ref="A7:J24">
    <sortCondition ref="A7:A24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workbookViewId="0">
      <selection activeCell="G5" sqref="G5"/>
    </sheetView>
  </sheetViews>
  <sheetFormatPr baseColWidth="10" defaultColWidth="10.7109375" defaultRowHeight="12.75" x14ac:dyDescent="0.2"/>
  <cols>
    <col min="1" max="1" width="20.7109375" style="2" customWidth="1"/>
    <col min="2" max="6" width="13.5703125" style="2" customWidth="1"/>
    <col min="7" max="7" width="16.85546875" style="2" customWidth="1"/>
    <col min="8" max="16384" width="10.7109375" style="2"/>
  </cols>
  <sheetData>
    <row r="1" spans="1:7" x14ac:dyDescent="0.2">
      <c r="A1" s="11" t="s">
        <v>153</v>
      </c>
    </row>
    <row r="2" spans="1:7" ht="18" x14ac:dyDescent="0.25">
      <c r="A2" s="10" t="s">
        <v>25</v>
      </c>
    </row>
    <row r="3" spans="1:7" ht="15.75" x14ac:dyDescent="0.25">
      <c r="A3" s="4" t="s">
        <v>158</v>
      </c>
      <c r="B3" s="5"/>
      <c r="C3" s="5"/>
      <c r="D3" s="5"/>
      <c r="E3" s="5"/>
      <c r="F3" s="5"/>
      <c r="G3" s="5"/>
    </row>
    <row r="4" spans="1:7" x14ac:dyDescent="0.2">
      <c r="A4" s="8"/>
      <c r="B4" s="9"/>
      <c r="C4" s="9"/>
      <c r="D4" s="9"/>
      <c r="E4" s="9"/>
      <c r="F4" s="9"/>
      <c r="G4" s="9"/>
    </row>
    <row r="5" spans="1:7" ht="28.5" x14ac:dyDescent="0.2">
      <c r="A5" s="46" t="s">
        <v>1</v>
      </c>
      <c r="B5" s="35" t="s">
        <v>155</v>
      </c>
      <c r="C5" s="35" t="s">
        <v>141</v>
      </c>
      <c r="D5" s="35" t="s">
        <v>65</v>
      </c>
      <c r="E5" s="35" t="s">
        <v>180</v>
      </c>
      <c r="F5" s="35" t="s">
        <v>156</v>
      </c>
      <c r="G5" s="56" t="s">
        <v>157</v>
      </c>
    </row>
    <row r="6" spans="1:7" x14ac:dyDescent="0.2">
      <c r="A6" s="37" t="s">
        <v>3</v>
      </c>
      <c r="B6" s="54">
        <v>131.74430667305148</v>
      </c>
      <c r="C6" s="54">
        <v>138.71436426848223</v>
      </c>
      <c r="D6" s="54">
        <v>144.19875209341618</v>
      </c>
      <c r="E6" s="54">
        <v>108.49924154977104</v>
      </c>
      <c r="F6" s="54">
        <v>160.74754478754193</v>
      </c>
      <c r="G6" s="57">
        <v>132.20057822692567</v>
      </c>
    </row>
    <row r="7" spans="1:7" x14ac:dyDescent="0.2">
      <c r="A7" s="37" t="s">
        <v>4</v>
      </c>
      <c r="B7" s="54">
        <v>161.87277042314903</v>
      </c>
      <c r="C7" s="54">
        <v>135.96137305591637</v>
      </c>
      <c r="D7" s="54">
        <v>123.59084975059761</v>
      </c>
      <c r="E7" s="54">
        <v>134.30393297566349</v>
      </c>
      <c r="F7" s="54">
        <v>137.0275152826018</v>
      </c>
      <c r="G7" s="57">
        <v>167.23064529508548</v>
      </c>
    </row>
    <row r="8" spans="1:7" x14ac:dyDescent="0.2">
      <c r="A8" s="37" t="s">
        <v>5</v>
      </c>
      <c r="B8" s="54">
        <v>140.19949022011789</v>
      </c>
      <c r="C8" s="54">
        <v>124.74332418249301</v>
      </c>
      <c r="D8" s="54">
        <v>112.10244172740191</v>
      </c>
      <c r="E8" s="54">
        <v>129.54203512055196</v>
      </c>
      <c r="F8" s="54">
        <v>148.08008195977123</v>
      </c>
      <c r="G8" s="57">
        <v>147.64741781616101</v>
      </c>
    </row>
    <row r="9" spans="1:7" x14ac:dyDescent="0.2">
      <c r="A9" s="37" t="s">
        <v>6</v>
      </c>
      <c r="B9" s="54">
        <v>162.20035418701244</v>
      </c>
      <c r="C9" s="54">
        <v>165.06865214788868</v>
      </c>
      <c r="D9" s="54">
        <v>167.78939219224569</v>
      </c>
      <c r="E9" s="54">
        <v>132.80040651824442</v>
      </c>
      <c r="F9" s="54">
        <v>179.79128934105418</v>
      </c>
      <c r="G9" s="57">
        <v>188.29776971428223</v>
      </c>
    </row>
    <row r="10" spans="1:7" x14ac:dyDescent="0.2">
      <c r="A10" s="37" t="s">
        <v>7</v>
      </c>
      <c r="B10" s="54">
        <v>149.95108001178187</v>
      </c>
      <c r="C10" s="54">
        <v>133.27699691740261</v>
      </c>
      <c r="D10" s="54">
        <v>112.65334477564257</v>
      </c>
      <c r="E10" s="54">
        <v>116.51555855361313</v>
      </c>
      <c r="F10" s="54">
        <v>169.27943290661989</v>
      </c>
      <c r="G10" s="57">
        <v>206.6970147942896</v>
      </c>
    </row>
    <row r="11" spans="1:7" x14ac:dyDescent="0.2">
      <c r="A11" s="37" t="s">
        <v>8</v>
      </c>
      <c r="B11" s="54">
        <v>141.01271159197432</v>
      </c>
      <c r="C11" s="54">
        <v>123.86499773341033</v>
      </c>
      <c r="D11" s="54">
        <v>107.72723783207709</v>
      </c>
      <c r="E11" s="54">
        <v>90.369063523437674</v>
      </c>
      <c r="F11" s="54">
        <v>99.738835561309386</v>
      </c>
      <c r="G11" s="57">
        <v>138.89997412696647</v>
      </c>
    </row>
    <row r="12" spans="1:7" x14ac:dyDescent="0.2">
      <c r="A12" s="37" t="s">
        <v>10</v>
      </c>
      <c r="B12" s="54">
        <v>144.19561887974174</v>
      </c>
      <c r="C12" s="54">
        <v>140.04296941313541</v>
      </c>
      <c r="D12" s="54">
        <v>136.51482305029802</v>
      </c>
      <c r="E12" s="54">
        <v>95.139909856585192</v>
      </c>
      <c r="F12" s="54">
        <v>112.31930475699971</v>
      </c>
      <c r="G12" s="57">
        <v>176.61575046575547</v>
      </c>
    </row>
    <row r="13" spans="1:7" x14ac:dyDescent="0.2">
      <c r="A13" s="37" t="s">
        <v>13</v>
      </c>
      <c r="B13" s="54">
        <v>91.812301702265614</v>
      </c>
      <c r="C13" s="54">
        <v>101.23981686162983</v>
      </c>
      <c r="D13" s="54">
        <v>80.026786044162819</v>
      </c>
      <c r="E13" s="54">
        <v>73.631431040522116</v>
      </c>
      <c r="F13" s="54">
        <v>156.17762213906798</v>
      </c>
      <c r="G13" s="57">
        <v>133.35884181743208</v>
      </c>
    </row>
    <row r="14" spans="1:7" x14ac:dyDescent="0.2">
      <c r="A14" s="37" t="s">
        <v>29</v>
      </c>
      <c r="B14" s="54">
        <v>93.591549859062056</v>
      </c>
      <c r="C14" s="54">
        <v>103.68267881037264</v>
      </c>
      <c r="D14" s="54">
        <v>119.69866217345728</v>
      </c>
      <c r="E14" s="54">
        <v>110.62032173429989</v>
      </c>
      <c r="F14" s="54">
        <v>134.9135664910101</v>
      </c>
      <c r="G14" s="57">
        <v>85.096478585107491</v>
      </c>
    </row>
    <row r="15" spans="1:7" x14ac:dyDescent="0.2">
      <c r="A15" s="37" t="s">
        <v>14</v>
      </c>
      <c r="B15" s="54">
        <v>168.32012233736674</v>
      </c>
      <c r="C15" s="54">
        <v>162.06582863032995</v>
      </c>
      <c r="D15" s="54">
        <v>129.32041459332498</v>
      </c>
      <c r="E15" s="54">
        <v>160.37046563251005</v>
      </c>
      <c r="F15" s="54">
        <v>183.38350524170633</v>
      </c>
      <c r="G15" s="57">
        <v>168.04576211044798</v>
      </c>
    </row>
    <row r="16" spans="1:7" s="6" customFormat="1" x14ac:dyDescent="0.2">
      <c r="A16" s="50" t="s">
        <v>15</v>
      </c>
      <c r="B16" s="55">
        <v>144.05399315738413</v>
      </c>
      <c r="C16" s="55">
        <v>125.78797338197963</v>
      </c>
      <c r="D16" s="55">
        <v>119.02154188681256</v>
      </c>
      <c r="E16" s="55">
        <v>123.00217972926137</v>
      </c>
      <c r="F16" s="55">
        <v>191.1439616539223</v>
      </c>
      <c r="G16" s="58">
        <v>156.40342711285408</v>
      </c>
    </row>
    <row r="17" spans="1:7" x14ac:dyDescent="0.2">
      <c r="A17" s="37" t="s">
        <v>18</v>
      </c>
      <c r="B17" s="54">
        <v>150.36721374901668</v>
      </c>
      <c r="C17" s="54">
        <v>144.58915927991498</v>
      </c>
      <c r="D17" s="54">
        <v>118.89436485384873</v>
      </c>
      <c r="E17" s="54">
        <v>118.90723195403734</v>
      </c>
      <c r="F17" s="54">
        <v>131.87974036244134</v>
      </c>
      <c r="G17" s="57">
        <v>144.31358586508162</v>
      </c>
    </row>
    <row r="18" spans="1:7" x14ac:dyDescent="0.2">
      <c r="A18" s="37" t="s">
        <v>19</v>
      </c>
      <c r="B18" s="54">
        <v>176.97388805442611</v>
      </c>
      <c r="C18" s="54">
        <v>179.30386754777481</v>
      </c>
      <c r="D18" s="54">
        <v>138.94225211818838</v>
      </c>
      <c r="E18" s="54">
        <v>138.55451922530517</v>
      </c>
      <c r="F18" s="54">
        <v>187.51306625440384</v>
      </c>
      <c r="G18" s="57">
        <v>194.7244162016745</v>
      </c>
    </row>
    <row r="19" spans="1:7" x14ac:dyDescent="0.2">
      <c r="A19" s="37" t="s">
        <v>20</v>
      </c>
      <c r="B19" s="54">
        <v>154.98821270732998</v>
      </c>
      <c r="C19" s="54">
        <v>142.92654751380226</v>
      </c>
      <c r="D19" s="54">
        <v>124.43890282450836</v>
      </c>
      <c r="E19" s="54">
        <v>125.2966589215546</v>
      </c>
      <c r="F19" s="54">
        <v>163.48958685055877</v>
      </c>
      <c r="G19" s="57">
        <v>139.2023162485014</v>
      </c>
    </row>
    <row r="20" spans="1:7" x14ac:dyDescent="0.2">
      <c r="A20" s="37" t="s">
        <v>43</v>
      </c>
      <c r="B20" s="54">
        <v>84.531598501898969</v>
      </c>
      <c r="C20" s="54">
        <v>103.66097634198925</v>
      </c>
      <c r="D20" s="54">
        <v>89.184308091238591</v>
      </c>
      <c r="E20" s="54">
        <v>90.949763388562715</v>
      </c>
      <c r="F20" s="54">
        <v>107.67989571138878</v>
      </c>
      <c r="G20" s="57">
        <v>153.86181690666683</v>
      </c>
    </row>
    <row r="21" spans="1:7" x14ac:dyDescent="0.2">
      <c r="A21" s="37" t="s">
        <v>21</v>
      </c>
      <c r="B21" s="54">
        <v>140.12941091975384</v>
      </c>
      <c r="C21" s="54">
        <v>140.96229147166858</v>
      </c>
      <c r="D21" s="54">
        <v>114.95913661428764</v>
      </c>
      <c r="E21" s="54">
        <v>123.34465352937197</v>
      </c>
      <c r="F21" s="54">
        <v>138.44483852748243</v>
      </c>
      <c r="G21" s="57">
        <v>154.17305260807706</v>
      </c>
    </row>
    <row r="22" spans="1:7" x14ac:dyDescent="0.2">
      <c r="A22" s="37" t="s">
        <v>22</v>
      </c>
      <c r="B22" s="54">
        <v>139.74429111919707</v>
      </c>
      <c r="C22" s="54">
        <v>141.57485425597969</v>
      </c>
      <c r="D22" s="54">
        <v>117.78115104640135</v>
      </c>
      <c r="E22" s="54">
        <v>128.94878584487239</v>
      </c>
      <c r="F22" s="54">
        <v>149.20721887964214</v>
      </c>
      <c r="G22" s="57">
        <v>150.97635293492601</v>
      </c>
    </row>
    <row r="23" spans="1:7" x14ac:dyDescent="0.2">
      <c r="A23" s="37" t="s">
        <v>23</v>
      </c>
      <c r="B23" s="54">
        <v>150.73405010962108</v>
      </c>
      <c r="C23" s="54">
        <v>137.85546531568812</v>
      </c>
      <c r="D23" s="54">
        <v>115.63101128306279</v>
      </c>
      <c r="E23" s="54">
        <v>122.46777586982189</v>
      </c>
      <c r="F23" s="54">
        <v>137.88273331192599</v>
      </c>
      <c r="G23" s="57">
        <v>163.8769234474008</v>
      </c>
    </row>
    <row r="24" spans="1:7" x14ac:dyDescent="0.2">
      <c r="A24"/>
      <c r="B24"/>
      <c r="C24"/>
      <c r="D24"/>
      <c r="E24"/>
      <c r="F24"/>
      <c r="G24"/>
    </row>
    <row r="25" spans="1:7" x14ac:dyDescent="0.2">
      <c r="A25"/>
      <c r="B25"/>
      <c r="C25"/>
      <c r="D25"/>
      <c r="E25"/>
      <c r="F25"/>
      <c r="G25"/>
    </row>
    <row r="26" spans="1:7" x14ac:dyDescent="0.2">
      <c r="A26" s="36" t="s">
        <v>159</v>
      </c>
      <c r="B26"/>
      <c r="C26"/>
      <c r="D26"/>
      <c r="E26"/>
      <c r="F26"/>
      <c r="G26"/>
    </row>
    <row r="27" spans="1:7" x14ac:dyDescent="0.2">
      <c r="A27" s="40" t="s">
        <v>154</v>
      </c>
      <c r="B27"/>
      <c r="C27"/>
      <c r="D27"/>
      <c r="E27"/>
      <c r="F27"/>
      <c r="G2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7"/>
  <sheetViews>
    <sheetView showGridLines="0" workbookViewId="0">
      <selection activeCell="A4" sqref="A4"/>
    </sheetView>
  </sheetViews>
  <sheetFormatPr baseColWidth="10" defaultColWidth="10.7109375" defaultRowHeight="12.75" x14ac:dyDescent="0.2"/>
  <cols>
    <col min="1" max="1" width="20.7109375" style="2" customWidth="1"/>
    <col min="2" max="9" width="13.5703125" style="2" customWidth="1"/>
    <col min="10" max="16384" width="10.7109375" style="2"/>
  </cols>
  <sheetData>
    <row r="1" spans="1:11" x14ac:dyDescent="0.2">
      <c r="A1" s="11" t="s">
        <v>147</v>
      </c>
    </row>
    <row r="2" spans="1:11" ht="18" x14ac:dyDescent="0.25">
      <c r="A2" s="10" t="s">
        <v>39</v>
      </c>
    </row>
    <row r="3" spans="1:11" ht="15.75" x14ac:dyDescent="0.25">
      <c r="A3" s="4" t="s">
        <v>149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</row>
    <row r="5" spans="1:11" ht="42.75" x14ac:dyDescent="0.2">
      <c r="A5" s="46" t="s">
        <v>1</v>
      </c>
      <c r="B5" s="35" t="s">
        <v>64</v>
      </c>
      <c r="C5" s="35" t="s">
        <v>141</v>
      </c>
      <c r="D5" s="35" t="s">
        <v>142</v>
      </c>
      <c r="E5" s="35" t="s">
        <v>65</v>
      </c>
      <c r="F5" s="35" t="s">
        <v>66</v>
      </c>
      <c r="G5" s="35" t="s">
        <v>139</v>
      </c>
      <c r="H5" s="35" t="s">
        <v>140</v>
      </c>
      <c r="I5" s="35" t="s">
        <v>67</v>
      </c>
      <c r="J5" s="35" t="s">
        <v>68</v>
      </c>
      <c r="K5" s="41" t="s">
        <v>2</v>
      </c>
    </row>
    <row r="6" spans="1:11" x14ac:dyDescent="0.2">
      <c r="A6" s="37" t="s">
        <v>3</v>
      </c>
      <c r="B6" s="43">
        <v>166.06109979633399</v>
      </c>
      <c r="C6" s="43">
        <v>113.893472098828</v>
      </c>
      <c r="D6" s="43">
        <v>144.540727902946</v>
      </c>
      <c r="E6" s="43">
        <v>195.81646423751701</v>
      </c>
      <c r="F6" s="43">
        <v>260.9375</v>
      </c>
      <c r="G6" s="43">
        <v>226.08695652173901</v>
      </c>
      <c r="H6" s="43">
        <v>266.17473435655302</v>
      </c>
      <c r="I6" s="43">
        <v>360.97560975609798</v>
      </c>
      <c r="J6" s="43">
        <v>743.32344213649901</v>
      </c>
      <c r="K6" s="44">
        <v>153.65229837858101</v>
      </c>
    </row>
    <row r="7" spans="1:11" x14ac:dyDescent="0.2">
      <c r="A7" s="37" t="s">
        <v>4</v>
      </c>
      <c r="B7" s="43">
        <v>95.091210613598705</v>
      </c>
      <c r="C7" s="43">
        <v>54.359775140537202</v>
      </c>
      <c r="D7" s="43">
        <v>127.428571428571</v>
      </c>
      <c r="E7" s="43">
        <v>110.644257703081</v>
      </c>
      <c r="F7" s="43">
        <v>134.86238532110099</v>
      </c>
      <c r="G7" s="43">
        <v>117.30769230769199</v>
      </c>
      <c r="H7" s="43">
        <v>242.132639791938</v>
      </c>
      <c r="I7" s="43">
        <v>271.42857142857099</v>
      </c>
      <c r="J7" s="43">
        <v>823.96694214876004</v>
      </c>
      <c r="K7" s="44">
        <v>85.382371327359905</v>
      </c>
    </row>
    <row r="8" spans="1:11" x14ac:dyDescent="0.2">
      <c r="A8" s="37" t="s">
        <v>5</v>
      </c>
      <c r="B8" s="43">
        <v>86.379799252824398</v>
      </c>
      <c r="C8" s="43">
        <v>50.441869079748102</v>
      </c>
      <c r="D8" s="43">
        <v>83.047619047619094</v>
      </c>
      <c r="E8" s="43">
        <v>89.724550898203603</v>
      </c>
      <c r="F8" s="43">
        <v>127.542372881356</v>
      </c>
      <c r="G8" s="43">
        <v>161.29032258064501</v>
      </c>
      <c r="H8" s="43">
        <v>137.64900662251699</v>
      </c>
      <c r="I8" s="43">
        <v>181.666666666667</v>
      </c>
      <c r="J8" s="43">
        <v>487.36097067745197</v>
      </c>
      <c r="K8" s="44">
        <v>76.408776305097106</v>
      </c>
    </row>
    <row r="9" spans="1:11" x14ac:dyDescent="0.2">
      <c r="A9" s="37" t="s">
        <v>6</v>
      </c>
      <c r="B9" s="43">
        <v>88.265759100325496</v>
      </c>
      <c r="C9" s="43">
        <v>73.405405405405403</v>
      </c>
      <c r="D9" s="43">
        <v>140.84967320261401</v>
      </c>
      <c r="E9" s="43">
        <v>140.35326086956499</v>
      </c>
      <c r="F9" s="43">
        <v>208.771929824561</v>
      </c>
      <c r="G9" s="43">
        <v>265</v>
      </c>
      <c r="H9" s="43">
        <v>417.08333333333297</v>
      </c>
      <c r="I9" s="43">
        <v>700</v>
      </c>
      <c r="J9" s="43">
        <v>634.38485804416405</v>
      </c>
      <c r="K9" s="44">
        <v>99.623233908948194</v>
      </c>
    </row>
    <row r="10" spans="1:11" x14ac:dyDescent="0.2">
      <c r="A10" s="37" t="s">
        <v>7</v>
      </c>
      <c r="B10" s="43">
        <v>45.765802269043803</v>
      </c>
      <c r="C10" s="43">
        <v>74.348602022605604</v>
      </c>
      <c r="D10" s="43">
        <v>97.297297297297305</v>
      </c>
      <c r="E10" s="43">
        <v>150.94339622641499</v>
      </c>
      <c r="F10" s="43">
        <v>235.344827586207</v>
      </c>
      <c r="G10" s="43">
        <v>350</v>
      </c>
      <c r="H10" s="43">
        <v>234.959349593496</v>
      </c>
      <c r="I10" s="43">
        <v>190.90909090909099</v>
      </c>
      <c r="J10" s="43">
        <v>800</v>
      </c>
      <c r="K10" s="44">
        <v>81.791005115259395</v>
      </c>
    </row>
    <row r="11" spans="1:11" x14ac:dyDescent="0.2">
      <c r="A11" s="37" t="s">
        <v>8</v>
      </c>
      <c r="B11" s="43">
        <v>72.155658477648004</v>
      </c>
      <c r="C11" s="43">
        <v>40.049627791563303</v>
      </c>
      <c r="D11" s="43">
        <v>97.690941385435195</v>
      </c>
      <c r="E11" s="43">
        <v>120</v>
      </c>
      <c r="F11" s="43">
        <v>207.433380084151</v>
      </c>
      <c r="G11" s="43">
        <v>123.21428571428601</v>
      </c>
      <c r="H11" s="43">
        <v>223.45679012345701</v>
      </c>
      <c r="I11" s="43">
        <v>237.686567164179</v>
      </c>
      <c r="J11" s="43">
        <v>381.677419354839</v>
      </c>
      <c r="K11" s="44">
        <v>60.443532828334099</v>
      </c>
    </row>
    <row r="12" spans="1:11" x14ac:dyDescent="0.2">
      <c r="A12" s="37" t="s">
        <v>10</v>
      </c>
      <c r="B12" s="43">
        <v>151.017441860465</v>
      </c>
      <c r="C12" s="43">
        <v>82.105263157894697</v>
      </c>
      <c r="D12" s="43">
        <v>134.77011494252901</v>
      </c>
      <c r="E12" s="43">
        <v>96.610169491525397</v>
      </c>
      <c r="F12" s="43">
        <v>281.81818181818198</v>
      </c>
      <c r="G12" s="43">
        <v>100</v>
      </c>
      <c r="H12" s="43">
        <v>388.13559322033899</v>
      </c>
      <c r="I12" s="43">
        <v>130.769230769231</v>
      </c>
      <c r="J12" s="43">
        <v>1052.9411764705901</v>
      </c>
      <c r="K12" s="44">
        <v>121.037535852351</v>
      </c>
    </row>
    <row r="13" spans="1:11" x14ac:dyDescent="0.2">
      <c r="A13" s="37" t="s">
        <v>13</v>
      </c>
      <c r="B13" s="43">
        <v>25.864478881798799</v>
      </c>
      <c r="C13" s="43">
        <v>26.3168682106989</v>
      </c>
      <c r="D13" s="43">
        <v>61.842105263157897</v>
      </c>
      <c r="E13" s="43">
        <v>39.980615459171297</v>
      </c>
      <c r="F13" s="43">
        <v>198.27586206896601</v>
      </c>
      <c r="G13" s="43">
        <v>151.72413793103399</v>
      </c>
      <c r="H13" s="43">
        <v>107.83582089552201</v>
      </c>
      <c r="I13" s="43">
        <v>186.666666666667</v>
      </c>
      <c r="J13" s="43">
        <v>365.04950495049502</v>
      </c>
      <c r="K13" s="44">
        <v>34.176334793417801</v>
      </c>
    </row>
    <row r="14" spans="1:11" x14ac:dyDescent="0.2">
      <c r="A14" s="37" t="s">
        <v>29</v>
      </c>
      <c r="B14" s="43">
        <v>266.937506269435</v>
      </c>
      <c r="C14" s="43">
        <v>198.838267198544</v>
      </c>
      <c r="D14" s="43">
        <v>296.60516605165998</v>
      </c>
      <c r="E14" s="43">
        <v>338.42891388530302</v>
      </c>
      <c r="F14" s="43">
        <v>431.69014084507</v>
      </c>
      <c r="G14" s="43">
        <v>532</v>
      </c>
      <c r="H14" s="43">
        <v>467.44186046511601</v>
      </c>
      <c r="I14" s="43">
        <v>518.75</v>
      </c>
      <c r="J14" s="43">
        <v>1427.2049689441001</v>
      </c>
      <c r="K14" s="44">
        <v>246.45601911650701</v>
      </c>
    </row>
    <row r="15" spans="1:11" x14ac:dyDescent="0.2">
      <c r="A15" s="37" t="s">
        <v>14</v>
      </c>
      <c r="B15" s="43">
        <v>106.458668382116</v>
      </c>
      <c r="C15" s="43">
        <v>62.4156367779823</v>
      </c>
      <c r="D15" s="43">
        <v>74.266365688487596</v>
      </c>
      <c r="E15" s="43">
        <v>97.082228116710894</v>
      </c>
      <c r="F15" s="43">
        <v>172.08121827411199</v>
      </c>
      <c r="G15" s="43">
        <v>247.61904761904799</v>
      </c>
      <c r="H15" s="43">
        <v>259.14445133292003</v>
      </c>
      <c r="I15" s="43">
        <v>275.555555555556</v>
      </c>
      <c r="J15" s="43">
        <v>586.94362017804201</v>
      </c>
      <c r="K15" s="44">
        <v>97.524267521595903</v>
      </c>
    </row>
    <row r="16" spans="1:11" s="6" customFormat="1" x14ac:dyDescent="0.2">
      <c r="A16" s="50" t="s">
        <v>15</v>
      </c>
      <c r="B16" s="51">
        <v>96.326626111371098</v>
      </c>
      <c r="C16" s="51">
        <v>91.9861111111111</v>
      </c>
      <c r="D16" s="51">
        <v>91.091314031180403</v>
      </c>
      <c r="E16" s="51">
        <v>253.37837837837799</v>
      </c>
      <c r="F16" s="51">
        <v>156.25</v>
      </c>
      <c r="G16" s="51">
        <v>225</v>
      </c>
      <c r="H16" s="51">
        <v>316.03260869565202</v>
      </c>
      <c r="I16" s="51">
        <v>910</v>
      </c>
      <c r="J16" s="51">
        <v>650.88757396449705</v>
      </c>
      <c r="K16" s="52">
        <v>114.643618641486</v>
      </c>
    </row>
    <row r="17" spans="1:11" x14ac:dyDescent="0.2">
      <c r="A17" s="37" t="s">
        <v>18</v>
      </c>
      <c r="B17" s="43">
        <v>85.932127018758706</v>
      </c>
      <c r="C17" s="43">
        <v>50.031181582962901</v>
      </c>
      <c r="D17" s="43">
        <v>47.718564959944302</v>
      </c>
      <c r="E17" s="43">
        <v>104.089827483641</v>
      </c>
      <c r="F17" s="43">
        <v>157.263643351268</v>
      </c>
      <c r="G17" s="43">
        <v>186.93877551020401</v>
      </c>
      <c r="H17" s="43">
        <v>178.547040971168</v>
      </c>
      <c r="I17" s="43">
        <v>242.201834862385</v>
      </c>
      <c r="J17" s="43">
        <v>472.72359368676598</v>
      </c>
      <c r="K17" s="44">
        <v>79.290872328134</v>
      </c>
    </row>
    <row r="18" spans="1:11" x14ac:dyDescent="0.2">
      <c r="A18" s="37" t="s">
        <v>19</v>
      </c>
      <c r="B18" s="43">
        <v>91.462944397316306</v>
      </c>
      <c r="C18" s="43">
        <v>75.273753167885999</v>
      </c>
      <c r="D18" s="43">
        <v>96.937212863705994</v>
      </c>
      <c r="E18" s="43">
        <v>91.857222532069201</v>
      </c>
      <c r="F18" s="43">
        <v>304.86322188449901</v>
      </c>
      <c r="G18" s="43">
        <v>179.41176470588201</v>
      </c>
      <c r="H18" s="43">
        <v>264.89071038251399</v>
      </c>
      <c r="I18" s="43">
        <v>327.777777777778</v>
      </c>
      <c r="J18" s="43">
        <v>468.07639836289201</v>
      </c>
      <c r="K18" s="44">
        <v>95.695243073706195</v>
      </c>
    </row>
    <row r="19" spans="1:11" x14ac:dyDescent="0.2">
      <c r="A19" s="37" t="s">
        <v>20</v>
      </c>
      <c r="B19" s="43">
        <v>74.009255363904103</v>
      </c>
      <c r="C19" s="43">
        <v>52.747314234556903</v>
      </c>
      <c r="D19" s="43">
        <v>78.015267175572504</v>
      </c>
      <c r="E19" s="43">
        <v>144.97751124437801</v>
      </c>
      <c r="F19" s="43">
        <v>228.57142857142901</v>
      </c>
      <c r="G19" s="43">
        <v>356</v>
      </c>
      <c r="H19" s="43">
        <v>241.433566433566</v>
      </c>
      <c r="I19" s="43">
        <v>453.84615384615398</v>
      </c>
      <c r="J19" s="43">
        <v>541.436464088398</v>
      </c>
      <c r="K19" s="44">
        <v>78.100629309566102</v>
      </c>
    </row>
    <row r="20" spans="1:11" x14ac:dyDescent="0.2">
      <c r="A20" s="37" t="s">
        <v>43</v>
      </c>
      <c r="B20" s="43">
        <v>154.67112597547401</v>
      </c>
      <c r="C20" s="43">
        <v>97.567264573990997</v>
      </c>
      <c r="D20" s="43">
        <v>111.18784530386699</v>
      </c>
      <c r="E20" s="43">
        <v>121.639928698752</v>
      </c>
      <c r="F20" s="43">
        <v>284.375</v>
      </c>
      <c r="G20" s="43">
        <v>85.714285714285694</v>
      </c>
      <c r="H20" s="43">
        <v>365.65656565656599</v>
      </c>
      <c r="I20" s="43">
        <v>477.777777777778</v>
      </c>
      <c r="J20" s="43">
        <v>933.16326530612196</v>
      </c>
      <c r="K20" s="44">
        <v>122.39781812747501</v>
      </c>
    </row>
    <row r="21" spans="1:11" x14ac:dyDescent="0.2">
      <c r="A21" s="37" t="s">
        <v>21</v>
      </c>
      <c r="B21" s="43">
        <v>69.833445594268596</v>
      </c>
      <c r="C21" s="43">
        <v>42.077583545794397</v>
      </c>
      <c r="D21" s="43">
        <v>84.632516703786195</v>
      </c>
      <c r="E21" s="43">
        <v>79.684923978750703</v>
      </c>
      <c r="F21" s="43">
        <v>252.70270270270299</v>
      </c>
      <c r="G21" s="43">
        <v>249.54128440367001</v>
      </c>
      <c r="H21" s="43">
        <v>262.51976805482298</v>
      </c>
      <c r="I21" s="43">
        <v>243.54354354354399</v>
      </c>
      <c r="J21" s="43">
        <v>432.33009708737899</v>
      </c>
      <c r="K21" s="44">
        <v>62.543762564090997</v>
      </c>
    </row>
    <row r="22" spans="1:11" x14ac:dyDescent="0.2">
      <c r="A22" s="37" t="s">
        <v>22</v>
      </c>
      <c r="B22" s="43">
        <v>78.648812619171395</v>
      </c>
      <c r="C22" s="43">
        <v>54.260419406518302</v>
      </c>
      <c r="D22" s="43">
        <v>91.978410571375406</v>
      </c>
      <c r="E22" s="43">
        <v>93.031314977002097</v>
      </c>
      <c r="F22" s="43">
        <v>135.806111696523</v>
      </c>
      <c r="G22" s="43">
        <v>203.234501347709</v>
      </c>
      <c r="H22" s="43">
        <v>171.86967873765499</v>
      </c>
      <c r="I22" s="43">
        <v>166.09247506799599</v>
      </c>
      <c r="J22" s="43">
        <v>400.891879205132</v>
      </c>
      <c r="K22" s="44">
        <v>77.042921280657495</v>
      </c>
    </row>
    <row r="23" spans="1:11" x14ac:dyDescent="0.2">
      <c r="A23" s="37" t="s">
        <v>23</v>
      </c>
      <c r="B23" s="43">
        <v>87.003154574132495</v>
      </c>
      <c r="C23" s="43">
        <v>73.914590747331005</v>
      </c>
      <c r="D23" s="43">
        <v>145.614035087719</v>
      </c>
      <c r="E23" s="43">
        <v>113.472222222222</v>
      </c>
      <c r="F23" s="43">
        <v>208.67346938775501</v>
      </c>
      <c r="G23" s="43">
        <v>14.285714285714301</v>
      </c>
      <c r="H23" s="43">
        <v>347.42647058823502</v>
      </c>
      <c r="I23" s="43">
        <v>223.529411764706</v>
      </c>
      <c r="J23" s="43">
        <v>680.71748878923802</v>
      </c>
      <c r="K23" s="44">
        <v>93.351228577328101</v>
      </c>
    </row>
    <row r="24" spans="1:11" x14ac:dyDescent="0.2">
      <c r="A24"/>
      <c r="B24"/>
      <c r="C24"/>
      <c r="D24"/>
      <c r="E24"/>
      <c r="F24"/>
      <c r="G24"/>
      <c r="H24"/>
      <c r="I24"/>
      <c r="J24"/>
    </row>
    <row r="25" spans="1:11" x14ac:dyDescent="0.2">
      <c r="A25"/>
      <c r="B25"/>
      <c r="C25"/>
      <c r="D25"/>
      <c r="E25"/>
      <c r="F25"/>
      <c r="G25"/>
      <c r="H25"/>
      <c r="I25"/>
      <c r="J25"/>
    </row>
    <row r="26" spans="1:11" x14ac:dyDescent="0.2">
      <c r="A26" s="36" t="s">
        <v>143</v>
      </c>
      <c r="B26"/>
      <c r="C26"/>
      <c r="D26"/>
      <c r="E26"/>
      <c r="F26"/>
      <c r="G26"/>
      <c r="H26"/>
      <c r="I26"/>
      <c r="J26"/>
    </row>
    <row r="27" spans="1:11" s="40" customFormat="1" ht="11.25" x14ac:dyDescent="0.2">
      <c r="A27" s="40" t="s">
        <v>69</v>
      </c>
    </row>
  </sheetData>
  <sortState xmlns:xlrd2="http://schemas.microsoft.com/office/spreadsheetml/2017/richdata2" ref="A6:K23">
    <sortCondition ref="A6:A23"/>
  </sortState>
  <pageMargins left="0.78740157480314965" right="0.78740157480314965" top="0.98425196850393704" bottom="0.98425196850393704" header="0.51181102362204722" footer="0.51181102362204722"/>
  <pageSetup paperSize="9" scale="81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showGridLines="0" workbookViewId="0">
      <selection activeCell="B16" sqref="B16"/>
    </sheetView>
  </sheetViews>
  <sheetFormatPr baseColWidth="10" defaultColWidth="10.7109375" defaultRowHeight="12.75" x14ac:dyDescent="0.2"/>
  <cols>
    <col min="1" max="1" width="20.7109375" style="2" customWidth="1"/>
    <col min="2" max="2" width="21.140625" style="2" customWidth="1"/>
    <col min="3" max="3" width="24.7109375" style="2" customWidth="1"/>
    <col min="4" max="9" width="13.5703125" style="2" customWidth="1"/>
    <col min="10" max="16384" width="10.7109375" style="2"/>
  </cols>
  <sheetData>
    <row r="1" spans="1:11" x14ac:dyDescent="0.2">
      <c r="A1" s="11" t="s">
        <v>147</v>
      </c>
    </row>
    <row r="2" spans="1:11" ht="18" x14ac:dyDescent="0.25">
      <c r="A2" s="10" t="s">
        <v>50</v>
      </c>
    </row>
    <row r="3" spans="1:11" ht="15.75" x14ac:dyDescent="0.25">
      <c r="A3" s="4" t="s">
        <v>151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</row>
    <row r="5" spans="1:11" s="6" customFormat="1" ht="42.75" x14ac:dyDescent="0.25">
      <c r="A5" s="46" t="s">
        <v>1</v>
      </c>
      <c r="B5" s="35" t="s">
        <v>150</v>
      </c>
      <c r="C5" s="41" t="s">
        <v>70</v>
      </c>
      <c r="D5" s="31"/>
      <c r="E5" s="31"/>
      <c r="F5" s="31"/>
      <c r="G5" s="31"/>
      <c r="H5" s="31"/>
      <c r="I5" s="31"/>
      <c r="J5" s="31"/>
      <c r="K5" s="31"/>
    </row>
    <row r="6" spans="1:11" x14ac:dyDescent="0.2">
      <c r="A6" s="43" t="s">
        <v>3</v>
      </c>
      <c r="B6" s="93">
        <v>0.465672994597571</v>
      </c>
      <c r="C6" s="44">
        <v>133.53758699777023</v>
      </c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43" t="s">
        <v>4</v>
      </c>
      <c r="B7" s="93">
        <v>0.60891280080019905</v>
      </c>
      <c r="C7" s="44">
        <v>144.03337252087175</v>
      </c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43" t="s">
        <v>5</v>
      </c>
      <c r="B8" s="93">
        <v>0.46709258161067702</v>
      </c>
      <c r="C8" s="44">
        <v>130.78220867334872</v>
      </c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43" t="s">
        <v>6</v>
      </c>
      <c r="B9" s="93">
        <v>0.58715949933032097</v>
      </c>
      <c r="C9" s="44">
        <v>156.99239411402448</v>
      </c>
      <c r="D9" s="32"/>
      <c r="E9" s="32"/>
      <c r="F9" s="32"/>
      <c r="G9" s="32"/>
      <c r="H9" s="32"/>
      <c r="I9" s="32"/>
      <c r="J9" s="32"/>
      <c r="K9" s="32"/>
    </row>
    <row r="10" spans="1:11" x14ac:dyDescent="0.2">
      <c r="A10" s="43" t="s">
        <v>7</v>
      </c>
      <c r="B10" s="93">
        <v>0.54158429361022598</v>
      </c>
      <c r="C10" s="44">
        <v>136.84312450979138</v>
      </c>
      <c r="D10" s="32"/>
      <c r="E10" s="32"/>
      <c r="F10" s="32"/>
      <c r="G10" s="32"/>
      <c r="H10" s="32"/>
      <c r="I10" s="32"/>
      <c r="J10" s="32"/>
      <c r="K10" s="32"/>
    </row>
    <row r="11" spans="1:11" x14ac:dyDescent="0.2">
      <c r="A11" s="43" t="s">
        <v>8</v>
      </c>
      <c r="B11" s="93">
        <v>0.51779176367392798</v>
      </c>
      <c r="C11" s="44">
        <v>125.05678984884177</v>
      </c>
      <c r="D11" s="32"/>
      <c r="E11" s="32"/>
      <c r="F11" s="32"/>
      <c r="G11" s="32"/>
      <c r="H11" s="32"/>
      <c r="I11" s="32"/>
      <c r="J11" s="32"/>
      <c r="K11" s="32"/>
    </row>
    <row r="12" spans="1:11" x14ac:dyDescent="0.2">
      <c r="A12" s="43" t="s">
        <v>10</v>
      </c>
      <c r="B12" s="93">
        <v>0.53808511778257995</v>
      </c>
      <c r="C12" s="44">
        <v>136.33330592392997</v>
      </c>
      <c r="D12" s="32"/>
      <c r="E12" s="32"/>
      <c r="F12" s="32"/>
      <c r="G12" s="32"/>
      <c r="H12" s="32"/>
      <c r="I12" s="32"/>
      <c r="J12" s="32"/>
      <c r="K12" s="32"/>
    </row>
    <row r="13" spans="1:11" x14ac:dyDescent="0.2">
      <c r="A13" s="43" t="s">
        <v>13</v>
      </c>
      <c r="B13" s="93">
        <v>0.26804354327702801</v>
      </c>
      <c r="C13" s="44">
        <v>90.361565063889032</v>
      </c>
      <c r="D13" s="32"/>
      <c r="E13" s="32"/>
      <c r="F13" s="32"/>
      <c r="G13" s="32"/>
      <c r="H13" s="32"/>
      <c r="I13" s="32"/>
      <c r="J13" s="32"/>
      <c r="K13" s="32"/>
    </row>
    <row r="14" spans="1:11" x14ac:dyDescent="0.2">
      <c r="A14" s="43" t="s">
        <v>29</v>
      </c>
      <c r="B14" s="93">
        <v>0.24045703309417199</v>
      </c>
      <c r="C14" s="44">
        <v>102.3499080467555</v>
      </c>
      <c r="D14" s="32"/>
      <c r="E14" s="32"/>
      <c r="F14" s="32"/>
      <c r="G14" s="32"/>
      <c r="H14" s="32"/>
      <c r="I14" s="32"/>
      <c r="J14" s="32"/>
      <c r="K14" s="32"/>
    </row>
    <row r="15" spans="1:11" x14ac:dyDescent="0.2">
      <c r="A15" s="43" t="s">
        <v>14</v>
      </c>
      <c r="B15" s="93">
        <v>0.54550287809789999</v>
      </c>
      <c r="C15" s="44">
        <v>158.31209765012426</v>
      </c>
      <c r="D15" s="32"/>
      <c r="E15" s="32"/>
      <c r="F15" s="32"/>
      <c r="G15" s="32"/>
      <c r="H15" s="32"/>
      <c r="I15" s="32"/>
      <c r="J15" s="32"/>
      <c r="K15" s="32"/>
    </row>
    <row r="16" spans="1:11" s="6" customFormat="1" ht="15" x14ac:dyDescent="0.25">
      <c r="A16" s="43" t="s">
        <v>15</v>
      </c>
      <c r="B16" s="93">
        <v>0.56415555138079998</v>
      </c>
      <c r="C16" s="44">
        <v>137.90922514628147</v>
      </c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43" t="s">
        <v>18</v>
      </c>
      <c r="B17" s="93">
        <v>0.52494020097501504</v>
      </c>
      <c r="C17" s="44">
        <v>140.26027364525009</v>
      </c>
      <c r="D17" s="32"/>
      <c r="E17" s="32"/>
      <c r="F17" s="32"/>
      <c r="G17" s="32"/>
      <c r="H17" s="32"/>
      <c r="I17" s="32"/>
      <c r="J17" s="32"/>
      <c r="K17" s="32"/>
    </row>
    <row r="18" spans="1:11" x14ac:dyDescent="0.2">
      <c r="A18" s="43" t="s">
        <v>19</v>
      </c>
      <c r="B18" s="93">
        <v>0.65854690299899599</v>
      </c>
      <c r="C18" s="44">
        <v>165.76968454551468</v>
      </c>
      <c r="D18" s="32"/>
      <c r="E18" s="32"/>
      <c r="F18" s="32"/>
      <c r="G18" s="32"/>
      <c r="H18" s="32"/>
      <c r="I18" s="32"/>
      <c r="J18" s="32"/>
      <c r="K18" s="32"/>
    </row>
    <row r="19" spans="1:11" x14ac:dyDescent="0.2">
      <c r="A19" s="43" t="s">
        <v>20</v>
      </c>
      <c r="B19" s="93">
        <v>0.58175938247817205</v>
      </c>
      <c r="C19" s="44">
        <v>142.57603487122435</v>
      </c>
      <c r="D19" s="32"/>
      <c r="E19" s="32"/>
      <c r="F19" s="32"/>
      <c r="G19" s="32"/>
      <c r="H19" s="32"/>
      <c r="I19" s="32"/>
      <c r="J19" s="32"/>
      <c r="K19" s="32"/>
    </row>
    <row r="20" spans="1:11" x14ac:dyDescent="0.2">
      <c r="A20" s="43" t="s">
        <v>43</v>
      </c>
      <c r="B20" s="93">
        <v>0.27522901568077901</v>
      </c>
      <c r="C20" s="44">
        <v>92.708567814686532</v>
      </c>
      <c r="D20" s="32"/>
      <c r="E20" s="32"/>
      <c r="F20" s="32"/>
      <c r="G20" s="32"/>
      <c r="H20" s="32"/>
      <c r="I20" s="32"/>
      <c r="J20" s="32"/>
      <c r="K20" s="32"/>
    </row>
    <row r="21" spans="1:11" x14ac:dyDescent="0.2">
      <c r="A21" s="43" t="s">
        <v>21</v>
      </c>
      <c r="B21" s="93">
        <v>0.49871631705869801</v>
      </c>
      <c r="C21" s="44">
        <v>131.63225911039899</v>
      </c>
      <c r="D21" s="32"/>
      <c r="E21" s="32"/>
      <c r="F21" s="32"/>
      <c r="G21" s="32"/>
      <c r="H21" s="32"/>
      <c r="I21" s="32"/>
      <c r="J21" s="32"/>
      <c r="K21" s="32"/>
    </row>
    <row r="22" spans="1:11" x14ac:dyDescent="0.2">
      <c r="A22" s="43" t="s">
        <v>22</v>
      </c>
      <c r="B22" s="93">
        <v>0.31340663794511198</v>
      </c>
      <c r="C22" s="44">
        <v>134.53997111942448</v>
      </c>
      <c r="D22" s="32"/>
      <c r="E22" s="32"/>
      <c r="F22" s="32"/>
      <c r="G22" s="32"/>
      <c r="H22" s="32"/>
      <c r="I22" s="32"/>
      <c r="J22" s="32"/>
      <c r="K22" s="32"/>
    </row>
    <row r="23" spans="1:11" x14ac:dyDescent="0.2">
      <c r="A23" s="43" t="s">
        <v>23</v>
      </c>
      <c r="B23" s="93">
        <v>0.62572236754060495</v>
      </c>
      <c r="C23" s="44">
        <v>138.18535723314514</v>
      </c>
      <c r="D23" s="32"/>
      <c r="E23" s="32"/>
      <c r="F23" s="32"/>
      <c r="G23" s="32"/>
      <c r="H23" s="32"/>
      <c r="I23" s="32"/>
      <c r="J23" s="32"/>
      <c r="K23" s="32"/>
    </row>
    <row r="24" spans="1:11" x14ac:dyDescent="0.2">
      <c r="A24"/>
      <c r="B24"/>
      <c r="C24"/>
      <c r="D24"/>
      <c r="E24"/>
      <c r="F24"/>
      <c r="G24"/>
      <c r="H24"/>
      <c r="I24"/>
      <c r="J24"/>
    </row>
    <row r="25" spans="1:11" x14ac:dyDescent="0.2">
      <c r="A25" s="36" t="s">
        <v>152</v>
      </c>
      <c r="B25"/>
      <c r="C25"/>
      <c r="D25"/>
      <c r="E25"/>
      <c r="F25"/>
      <c r="G25"/>
      <c r="H25"/>
      <c r="I25"/>
      <c r="J25"/>
    </row>
    <row r="26" spans="1:11" x14ac:dyDescent="0.2">
      <c r="A26" s="40" t="s">
        <v>69</v>
      </c>
      <c r="B26"/>
      <c r="C26"/>
      <c r="D26"/>
      <c r="E26"/>
      <c r="F26"/>
      <c r="G26"/>
      <c r="H26"/>
      <c r="I26"/>
      <c r="J26"/>
    </row>
    <row r="27" spans="1:11" x14ac:dyDescent="0.2">
      <c r="A27" s="33"/>
    </row>
  </sheetData>
  <pageMargins left="0.78740157480314965" right="0.78740157480314965" top="0.98425196850393704" bottom="0.98425196850393704" header="0.51181102362204722" footer="0.51181102362204722"/>
  <pageSetup paperSize="9" scale="81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52"/>
  <sheetViews>
    <sheetView showGridLines="0" workbookViewId="0">
      <selection activeCell="F22" sqref="F22"/>
    </sheetView>
  </sheetViews>
  <sheetFormatPr baseColWidth="10" defaultColWidth="11.42578125" defaultRowHeight="12.75" x14ac:dyDescent="0.2"/>
  <cols>
    <col min="1" max="1" width="26.5703125" style="13" customWidth="1"/>
    <col min="2" max="2" width="11.42578125" style="13"/>
    <col min="3" max="3" width="19.28515625" style="13" customWidth="1"/>
    <col min="4" max="7" width="11.42578125" style="13"/>
    <col min="8" max="8" width="11.42578125" style="14"/>
    <col min="9" max="16384" width="11.42578125" style="13"/>
  </cols>
  <sheetData>
    <row r="1" spans="1:11" x14ac:dyDescent="0.2">
      <c r="A1" s="11" t="s">
        <v>286</v>
      </c>
      <c r="B1" s="12"/>
      <c r="C1" s="12"/>
      <c r="D1" s="12"/>
      <c r="E1" s="12"/>
      <c r="F1" s="12"/>
    </row>
    <row r="2" spans="1:11" ht="18" x14ac:dyDescent="0.25">
      <c r="A2" s="15" t="s">
        <v>71</v>
      </c>
      <c r="B2" s="12"/>
      <c r="C2" s="12"/>
      <c r="D2" s="12"/>
      <c r="E2" s="12"/>
      <c r="F2" s="12"/>
    </row>
    <row r="3" spans="1:11" ht="15.75" x14ac:dyDescent="0.25">
      <c r="A3" s="16" t="s">
        <v>285</v>
      </c>
    </row>
    <row r="4" spans="1:11" ht="15.75" x14ac:dyDescent="0.25">
      <c r="A4" s="16"/>
    </row>
    <row r="5" spans="1:11" x14ac:dyDescent="0.2">
      <c r="A5" s="17"/>
      <c r="B5" s="17"/>
      <c r="C5" s="17"/>
      <c r="D5" s="17"/>
      <c r="E5" s="17"/>
      <c r="F5" s="17"/>
    </row>
    <row r="6" spans="1:11" s="19" customFormat="1" ht="53.25" customHeight="1" x14ac:dyDescent="0.25">
      <c r="A6" s="46" t="s">
        <v>1</v>
      </c>
      <c r="B6" s="35" t="s">
        <v>40</v>
      </c>
      <c r="C6" s="41" t="s">
        <v>262</v>
      </c>
      <c r="D6" s="47"/>
      <c r="E6" s="18"/>
      <c r="F6" s="18"/>
      <c r="H6" s="20"/>
    </row>
    <row r="7" spans="1:11" ht="15" x14ac:dyDescent="0.25">
      <c r="A7" s="38" t="s">
        <v>41</v>
      </c>
      <c r="B7" s="38"/>
      <c r="C7" s="42"/>
      <c r="D7" s="26"/>
      <c r="E7" s="21"/>
    </row>
    <row r="8" spans="1:11" ht="15" x14ac:dyDescent="0.25">
      <c r="A8" s="38" t="s">
        <v>260</v>
      </c>
      <c r="B8" s="53">
        <v>13478</v>
      </c>
      <c r="C8" s="60">
        <v>0.52600000000000002</v>
      </c>
      <c r="D8" s="48"/>
      <c r="E8" s="21"/>
      <c r="K8" s="22"/>
    </row>
    <row r="9" spans="1:11" ht="15" x14ac:dyDescent="0.25">
      <c r="A9" s="72" t="s">
        <v>22</v>
      </c>
      <c r="B9" s="74">
        <v>3319</v>
      </c>
      <c r="C9" s="75">
        <v>0.1295</v>
      </c>
      <c r="D9" s="48"/>
      <c r="E9" s="21"/>
      <c r="K9" s="22"/>
    </row>
    <row r="10" spans="1:11" ht="15" x14ac:dyDescent="0.25">
      <c r="A10" s="72" t="s">
        <v>18</v>
      </c>
      <c r="B10" s="76">
        <v>2934</v>
      </c>
      <c r="C10" s="75">
        <v>0.1145</v>
      </c>
      <c r="D10" s="48"/>
      <c r="E10" s="21"/>
      <c r="K10" s="22"/>
    </row>
    <row r="11" spans="1:11" ht="15" x14ac:dyDescent="0.25">
      <c r="A11" s="73" t="s">
        <v>20</v>
      </c>
      <c r="B11" s="74">
        <v>2344</v>
      </c>
      <c r="C11" s="75">
        <v>9.1499999999999998E-2</v>
      </c>
      <c r="D11" s="48"/>
      <c r="E11" s="21"/>
      <c r="H11" s="23"/>
      <c r="K11" s="22"/>
    </row>
    <row r="12" spans="1:11" ht="15" x14ac:dyDescent="0.25">
      <c r="A12" s="72" t="s">
        <v>21</v>
      </c>
      <c r="B12" s="74">
        <v>2296</v>
      </c>
      <c r="C12" s="75">
        <v>8.9599999999999999E-2</v>
      </c>
      <c r="D12" s="48"/>
      <c r="E12" s="21"/>
      <c r="K12" s="22"/>
    </row>
    <row r="13" spans="1:11" ht="15" x14ac:dyDescent="0.25">
      <c r="A13" s="73" t="s">
        <v>6</v>
      </c>
      <c r="B13" s="74">
        <v>1524</v>
      </c>
      <c r="C13" s="75">
        <v>5.9499999999999997E-2</v>
      </c>
      <c r="D13" s="48"/>
      <c r="E13" s="21"/>
      <c r="H13" s="23"/>
      <c r="I13" s="19"/>
      <c r="K13" s="22"/>
    </row>
    <row r="14" spans="1:11" ht="15" x14ac:dyDescent="0.25">
      <c r="A14" s="73" t="s">
        <v>8</v>
      </c>
      <c r="B14" s="74">
        <v>1496</v>
      </c>
      <c r="C14" s="75">
        <v>5.8400000000000001E-2</v>
      </c>
      <c r="D14" s="48"/>
      <c r="E14" s="21"/>
      <c r="H14" s="23"/>
      <c r="K14" s="22"/>
    </row>
    <row r="15" spans="1:11" ht="15" x14ac:dyDescent="0.25">
      <c r="A15" s="73" t="s">
        <v>12</v>
      </c>
      <c r="B15" s="74">
        <v>1396</v>
      </c>
      <c r="C15" s="75">
        <v>5.45E-2</v>
      </c>
      <c r="D15" s="48"/>
      <c r="E15" s="21"/>
      <c r="H15" s="23"/>
      <c r="K15" s="22"/>
    </row>
    <row r="16" spans="1:11" ht="15" x14ac:dyDescent="0.25">
      <c r="A16" s="73" t="s">
        <v>14</v>
      </c>
      <c r="B16" s="74">
        <v>1314</v>
      </c>
      <c r="C16" s="75">
        <v>5.1299999999999998E-2</v>
      </c>
      <c r="D16" s="48"/>
      <c r="E16" s="21"/>
      <c r="H16" s="23"/>
      <c r="K16" s="22"/>
    </row>
    <row r="17" spans="1:11" ht="15" x14ac:dyDescent="0.25">
      <c r="A17" s="72" t="s">
        <v>5</v>
      </c>
      <c r="B17" s="74">
        <v>1051</v>
      </c>
      <c r="C17" s="75">
        <v>4.1000000000000002E-2</v>
      </c>
      <c r="D17" s="48"/>
      <c r="E17" s="21"/>
      <c r="K17" s="22"/>
    </row>
    <row r="18" spans="1:11" ht="15" x14ac:dyDescent="0.25">
      <c r="A18" s="73" t="s">
        <v>19</v>
      </c>
      <c r="B18" s="74">
        <v>991</v>
      </c>
      <c r="C18" s="75">
        <v>3.8699999999999998E-2</v>
      </c>
      <c r="D18" s="48"/>
      <c r="E18" s="21"/>
      <c r="K18" s="22"/>
    </row>
    <row r="19" spans="1:11" ht="15" x14ac:dyDescent="0.25">
      <c r="A19" s="73" t="s">
        <v>17</v>
      </c>
      <c r="B19" s="74">
        <v>987</v>
      </c>
      <c r="C19" s="75">
        <v>3.85E-2</v>
      </c>
      <c r="D19" s="48"/>
      <c r="E19" s="21"/>
      <c r="H19" s="24"/>
      <c r="K19" s="22"/>
    </row>
    <row r="20" spans="1:11" ht="15" x14ac:dyDescent="0.25">
      <c r="A20" s="72" t="s">
        <v>3</v>
      </c>
      <c r="B20" s="74">
        <v>929</v>
      </c>
      <c r="C20" s="75">
        <v>3.6299999999999999E-2</v>
      </c>
      <c r="D20" s="48"/>
      <c r="E20" s="21"/>
      <c r="H20" s="24"/>
      <c r="K20" s="22"/>
    </row>
    <row r="21" spans="1:11" ht="15" x14ac:dyDescent="0.25">
      <c r="A21" s="72" t="s">
        <v>7</v>
      </c>
      <c r="B21" s="74">
        <v>922</v>
      </c>
      <c r="C21" s="75">
        <v>3.5999999999999997E-2</v>
      </c>
      <c r="D21" s="48"/>
      <c r="E21" s="21"/>
      <c r="K21" s="22"/>
    </row>
    <row r="22" spans="1:11" ht="15" x14ac:dyDescent="0.25">
      <c r="A22" s="73" t="s">
        <v>29</v>
      </c>
      <c r="B22" s="74">
        <v>916</v>
      </c>
      <c r="C22" s="75">
        <v>3.5700000000000003E-2</v>
      </c>
      <c r="D22" s="48"/>
      <c r="E22" s="21"/>
      <c r="H22" s="24"/>
      <c r="K22" s="22"/>
    </row>
    <row r="23" spans="1:11" ht="15" x14ac:dyDescent="0.25">
      <c r="A23" s="73" t="s">
        <v>27</v>
      </c>
      <c r="B23" s="74">
        <v>622</v>
      </c>
      <c r="C23" s="75">
        <v>2.4299999999999999E-2</v>
      </c>
      <c r="D23" s="48"/>
      <c r="E23" s="21"/>
      <c r="H23" s="24"/>
      <c r="K23" s="22"/>
    </row>
    <row r="24" spans="1:11" ht="15" x14ac:dyDescent="0.25">
      <c r="A24" s="73" t="s">
        <v>4</v>
      </c>
      <c r="B24" s="74">
        <v>608</v>
      </c>
      <c r="C24" s="75">
        <v>2.3699999999999999E-2</v>
      </c>
      <c r="D24" s="48"/>
      <c r="E24" s="21"/>
      <c r="K24" s="22"/>
    </row>
    <row r="25" spans="1:11" ht="15" x14ac:dyDescent="0.25">
      <c r="A25" s="72" t="s">
        <v>23</v>
      </c>
      <c r="B25" s="74">
        <v>521</v>
      </c>
      <c r="C25" s="75">
        <v>2.0299999999999999E-2</v>
      </c>
      <c r="D25" s="48"/>
      <c r="E25" s="21"/>
      <c r="H25" s="24"/>
      <c r="K25" s="22"/>
    </row>
    <row r="26" spans="1:11" ht="15" x14ac:dyDescent="0.25">
      <c r="A26" s="73" t="s">
        <v>13</v>
      </c>
      <c r="B26" s="74">
        <v>517</v>
      </c>
      <c r="C26" s="75">
        <v>2.0199999999999999E-2</v>
      </c>
      <c r="D26" s="48"/>
      <c r="E26" s="21"/>
      <c r="H26" s="24"/>
      <c r="K26" s="22"/>
    </row>
    <row r="27" spans="1:11" ht="15" x14ac:dyDescent="0.25">
      <c r="A27" s="73" t="s">
        <v>26</v>
      </c>
      <c r="B27" s="74">
        <v>480</v>
      </c>
      <c r="C27" s="75">
        <v>1.8700000000000001E-2</v>
      </c>
      <c r="D27" s="48"/>
      <c r="E27" s="21"/>
      <c r="H27" s="24"/>
      <c r="K27" s="22"/>
    </row>
    <row r="28" spans="1:11" ht="15" x14ac:dyDescent="0.25">
      <c r="A28" s="73" t="s">
        <v>16</v>
      </c>
      <c r="B28" s="74">
        <v>402</v>
      </c>
      <c r="C28" s="75">
        <v>1.5699999999999999E-2</v>
      </c>
      <c r="D28" s="48"/>
      <c r="E28" s="21"/>
      <c r="H28" s="24"/>
      <c r="K28" s="22"/>
    </row>
    <row r="29" spans="1:11" ht="15" x14ac:dyDescent="0.25">
      <c r="A29" s="73" t="s">
        <v>32</v>
      </c>
      <c r="B29" s="74">
        <v>372</v>
      </c>
      <c r="C29" s="75">
        <v>1.4500000000000001E-2</v>
      </c>
      <c r="D29" s="48"/>
      <c r="E29" s="21"/>
      <c r="H29" s="24"/>
      <c r="K29" s="22"/>
    </row>
    <row r="30" spans="1:11" ht="15" x14ac:dyDescent="0.25">
      <c r="A30" s="73" t="s">
        <v>33</v>
      </c>
      <c r="B30" s="74">
        <v>355</v>
      </c>
      <c r="C30" s="75">
        <v>1.3899999999999999E-2</v>
      </c>
      <c r="D30" s="48"/>
      <c r="E30" s="21"/>
      <c r="H30" s="24"/>
      <c r="K30" s="22"/>
    </row>
    <row r="31" spans="1:11" ht="15" x14ac:dyDescent="0.25">
      <c r="A31" s="73" t="s">
        <v>28</v>
      </c>
      <c r="B31" s="74">
        <v>320</v>
      </c>
      <c r="C31" s="75">
        <v>1.2500000000000001E-2</v>
      </c>
      <c r="D31" s="48"/>
      <c r="E31" s="21"/>
      <c r="H31" s="24"/>
      <c r="K31" s="22"/>
    </row>
    <row r="32" spans="1:11" ht="15" x14ac:dyDescent="0.25">
      <c r="A32" s="72" t="s">
        <v>9</v>
      </c>
      <c r="B32" s="74">
        <v>306</v>
      </c>
      <c r="C32" s="75">
        <v>1.1900000000000001E-2</v>
      </c>
      <c r="D32" s="48"/>
      <c r="E32" s="21"/>
      <c r="K32" s="22"/>
    </row>
    <row r="33" spans="1:11" ht="15" x14ac:dyDescent="0.25">
      <c r="A33" s="73" t="s">
        <v>42</v>
      </c>
      <c r="B33" s="74">
        <v>287</v>
      </c>
      <c r="C33" s="75">
        <v>1.12E-2</v>
      </c>
      <c r="D33" s="48"/>
      <c r="E33" s="21"/>
      <c r="H33" s="24"/>
      <c r="K33" s="22"/>
    </row>
    <row r="34" spans="1:11" ht="15" x14ac:dyDescent="0.25">
      <c r="A34" s="73" t="s">
        <v>30</v>
      </c>
      <c r="B34" s="74">
        <v>279</v>
      </c>
      <c r="C34" s="75">
        <v>1.09E-2</v>
      </c>
      <c r="D34" s="48"/>
      <c r="E34" s="21"/>
      <c r="H34" s="24"/>
      <c r="K34" s="22"/>
    </row>
    <row r="35" spans="1:11" ht="15" x14ac:dyDescent="0.25">
      <c r="A35" s="72" t="s">
        <v>10</v>
      </c>
      <c r="B35" s="74">
        <v>265</v>
      </c>
      <c r="C35" s="75">
        <v>1.03E-2</v>
      </c>
      <c r="D35" s="48"/>
      <c r="E35" s="21"/>
      <c r="K35" s="22"/>
    </row>
    <row r="36" spans="1:11" ht="15" x14ac:dyDescent="0.25">
      <c r="A36" s="73" t="s">
        <v>11</v>
      </c>
      <c r="B36" s="74">
        <v>230</v>
      </c>
      <c r="C36" s="75">
        <v>8.9999999999999993E-3</v>
      </c>
      <c r="D36" s="48"/>
      <c r="E36" s="21"/>
      <c r="H36" s="24"/>
      <c r="K36" s="22"/>
    </row>
    <row r="37" spans="1:11" ht="15" x14ac:dyDescent="0.25">
      <c r="A37" s="72" t="s">
        <v>45</v>
      </c>
      <c r="B37" s="74">
        <v>215</v>
      </c>
      <c r="C37" s="75">
        <v>8.3999999999999995E-3</v>
      </c>
      <c r="D37" s="48"/>
      <c r="E37" s="21"/>
      <c r="H37" s="24"/>
      <c r="K37" s="22"/>
    </row>
    <row r="38" spans="1:11" ht="15" x14ac:dyDescent="0.25">
      <c r="A38" s="73" t="s">
        <v>37</v>
      </c>
      <c r="B38" s="74">
        <v>184</v>
      </c>
      <c r="C38" s="75">
        <v>7.1999999999999998E-3</v>
      </c>
      <c r="D38" s="48"/>
      <c r="E38" s="21"/>
      <c r="K38" s="22"/>
    </row>
    <row r="39" spans="1:11" ht="15" x14ac:dyDescent="0.25">
      <c r="A39" s="72" t="s">
        <v>35</v>
      </c>
      <c r="B39" s="74">
        <v>175</v>
      </c>
      <c r="C39" s="75">
        <v>6.7999999999999996E-3</v>
      </c>
      <c r="D39" s="48"/>
      <c r="E39" s="21"/>
      <c r="H39" s="24"/>
      <c r="K39" s="22"/>
    </row>
    <row r="40" spans="1:11" ht="15" x14ac:dyDescent="0.25">
      <c r="A40" s="73" t="s">
        <v>43</v>
      </c>
      <c r="B40" s="74">
        <v>175</v>
      </c>
      <c r="C40" s="75">
        <v>6.7999999999999996E-3</v>
      </c>
      <c r="D40" s="48"/>
      <c r="E40" s="21"/>
      <c r="H40" s="24"/>
      <c r="K40" s="22"/>
    </row>
    <row r="41" spans="1:11" ht="15" x14ac:dyDescent="0.25">
      <c r="A41" s="72" t="s">
        <v>181</v>
      </c>
      <c r="B41" s="74">
        <v>162</v>
      </c>
      <c r="C41" s="75">
        <v>6.3E-3</v>
      </c>
      <c r="D41" s="48"/>
      <c r="E41" s="21"/>
      <c r="H41" s="24"/>
      <c r="K41" s="22"/>
    </row>
    <row r="42" spans="1:11" ht="15" x14ac:dyDescent="0.25">
      <c r="A42" s="73" t="s">
        <v>31</v>
      </c>
      <c r="B42" s="74">
        <v>161</v>
      </c>
      <c r="C42" s="75">
        <v>6.3E-3</v>
      </c>
      <c r="D42" s="48"/>
      <c r="E42" s="21"/>
      <c r="K42" s="22"/>
    </row>
    <row r="43" spans="1:11" ht="15" x14ac:dyDescent="0.25">
      <c r="A43" s="73" t="s">
        <v>44</v>
      </c>
      <c r="B43" s="74">
        <v>138</v>
      </c>
      <c r="C43" s="75">
        <v>5.4000000000000003E-3</v>
      </c>
      <c r="D43" s="48"/>
      <c r="E43" s="21"/>
      <c r="K43" s="22"/>
    </row>
    <row r="44" spans="1:11" ht="15" x14ac:dyDescent="0.25">
      <c r="A44" s="72" t="s">
        <v>239</v>
      </c>
      <c r="B44" s="74">
        <v>120</v>
      </c>
      <c r="C44" s="75">
        <v>4.7000000000000002E-3</v>
      </c>
      <c r="D44" s="48"/>
      <c r="E44" s="21"/>
      <c r="H44" s="24"/>
      <c r="K44" s="22"/>
    </row>
    <row r="45" spans="1:11" ht="15" x14ac:dyDescent="0.25">
      <c r="A45" s="73" t="s">
        <v>49</v>
      </c>
      <c r="B45" s="74">
        <v>119</v>
      </c>
      <c r="C45" s="75">
        <v>4.5999999999999999E-3</v>
      </c>
      <c r="D45" s="48"/>
      <c r="E45" s="21"/>
      <c r="K45" s="22"/>
    </row>
    <row r="46" spans="1:11" ht="15" x14ac:dyDescent="0.25">
      <c r="A46" s="73" t="s">
        <v>182</v>
      </c>
      <c r="B46" s="74">
        <v>114</v>
      </c>
      <c r="C46" s="75">
        <v>4.4000000000000003E-3</v>
      </c>
      <c r="D46" s="48"/>
      <c r="E46" s="21"/>
      <c r="H46" s="24"/>
      <c r="K46" s="22"/>
    </row>
    <row r="47" spans="1:11" ht="15" x14ac:dyDescent="0.25">
      <c r="A47" s="72" t="s">
        <v>63</v>
      </c>
      <c r="B47" s="74">
        <v>113</v>
      </c>
      <c r="C47" s="75">
        <v>4.4000000000000003E-3</v>
      </c>
      <c r="D47" s="48"/>
      <c r="E47" s="21"/>
      <c r="K47" s="22"/>
    </row>
    <row r="48" spans="1:11" ht="15" x14ac:dyDescent="0.25">
      <c r="A48" s="72" t="s">
        <v>48</v>
      </c>
      <c r="B48" s="74">
        <v>112</v>
      </c>
      <c r="C48" s="75">
        <v>4.4000000000000003E-3</v>
      </c>
      <c r="D48" s="48"/>
      <c r="E48" s="21"/>
      <c r="K48" s="22"/>
    </row>
    <row r="49" spans="1:11" ht="15" x14ac:dyDescent="0.25">
      <c r="A49" s="73" t="s">
        <v>241</v>
      </c>
      <c r="B49" s="74">
        <v>108</v>
      </c>
      <c r="C49" s="75">
        <v>4.1999999999999997E-3</v>
      </c>
      <c r="D49" s="48"/>
      <c r="E49" s="21"/>
      <c r="K49" s="22"/>
    </row>
    <row r="50" spans="1:11" ht="15" x14ac:dyDescent="0.25">
      <c r="A50" s="72" t="s">
        <v>60</v>
      </c>
      <c r="B50" s="74">
        <v>107</v>
      </c>
      <c r="C50" s="75">
        <v>4.1999999999999997E-3</v>
      </c>
      <c r="D50" s="48"/>
      <c r="E50" s="21"/>
      <c r="K50" s="22"/>
    </row>
    <row r="51" spans="1:11" ht="15" x14ac:dyDescent="0.25">
      <c r="A51" s="77" t="s">
        <v>38</v>
      </c>
      <c r="B51" s="74">
        <v>106</v>
      </c>
      <c r="C51" s="75">
        <v>4.1000000000000003E-3</v>
      </c>
      <c r="D51" s="48"/>
      <c r="E51" s="21"/>
      <c r="K51" s="22"/>
    </row>
    <row r="52" spans="1:11" ht="15" x14ac:dyDescent="0.25">
      <c r="A52" s="72" t="s">
        <v>61</v>
      </c>
      <c r="B52" s="74">
        <v>98</v>
      </c>
      <c r="C52" s="75">
        <v>3.8E-3</v>
      </c>
      <c r="D52" s="48"/>
      <c r="E52" s="21"/>
      <c r="K52" s="22"/>
    </row>
    <row r="53" spans="1:11" ht="15" x14ac:dyDescent="0.25">
      <c r="A53" s="73" t="s">
        <v>46</v>
      </c>
      <c r="B53" s="74">
        <v>89</v>
      </c>
      <c r="C53" s="75">
        <v>3.5000000000000001E-3</v>
      </c>
      <c r="D53" s="48"/>
      <c r="E53" s="21"/>
      <c r="K53" s="22"/>
    </row>
    <row r="54" spans="1:11" ht="15" x14ac:dyDescent="0.25">
      <c r="A54" s="72" t="s">
        <v>280</v>
      </c>
      <c r="B54" s="74">
        <v>85</v>
      </c>
      <c r="C54" s="75">
        <v>3.3E-3</v>
      </c>
      <c r="D54" s="48"/>
      <c r="E54" s="21"/>
      <c r="K54" s="22"/>
    </row>
    <row r="55" spans="1:11" ht="15" x14ac:dyDescent="0.25">
      <c r="A55" s="72" t="s">
        <v>62</v>
      </c>
      <c r="B55" s="74">
        <v>81</v>
      </c>
      <c r="C55" s="75">
        <v>3.2000000000000002E-3</v>
      </c>
      <c r="D55" s="48"/>
      <c r="E55" s="21"/>
      <c r="K55" s="22"/>
    </row>
    <row r="56" spans="1:11" ht="15" x14ac:dyDescent="0.25">
      <c r="A56" s="72" t="s">
        <v>47</v>
      </c>
      <c r="B56" s="74">
        <v>77</v>
      </c>
      <c r="C56" s="75">
        <v>3.0000000000000001E-3</v>
      </c>
      <c r="D56" s="48"/>
      <c r="E56" s="21"/>
      <c r="H56" s="24"/>
      <c r="K56" s="22"/>
    </row>
    <row r="57" spans="1:11" ht="15" x14ac:dyDescent="0.25">
      <c r="A57" s="72" t="s">
        <v>183</v>
      </c>
      <c r="B57" s="74">
        <v>74</v>
      </c>
      <c r="C57" s="75">
        <v>2.8999999999999998E-3</v>
      </c>
      <c r="D57" s="48"/>
      <c r="E57" s="21"/>
      <c r="K57" s="22"/>
    </row>
    <row r="58" spans="1:11" ht="15" x14ac:dyDescent="0.25">
      <c r="A58" s="72" t="s">
        <v>184</v>
      </c>
      <c r="B58" s="74">
        <v>68</v>
      </c>
      <c r="C58" s="75">
        <v>2.7000000000000001E-3</v>
      </c>
      <c r="D58" s="48"/>
      <c r="E58" s="21"/>
      <c r="H58" s="24"/>
      <c r="K58" s="22"/>
    </row>
    <row r="59" spans="1:11" ht="15" x14ac:dyDescent="0.25">
      <c r="A59" s="77" t="s">
        <v>36</v>
      </c>
      <c r="B59" s="74">
        <v>66</v>
      </c>
      <c r="C59" s="75">
        <v>2.5999999999999999E-3</v>
      </c>
      <c r="D59" s="26"/>
      <c r="E59" s="21"/>
      <c r="F59" s="21"/>
      <c r="K59" s="22"/>
    </row>
    <row r="60" spans="1:11" ht="15" x14ac:dyDescent="0.25">
      <c r="A60" s="72" t="s">
        <v>242</v>
      </c>
      <c r="B60" s="74">
        <v>62</v>
      </c>
      <c r="C60" s="75">
        <v>2.3999999999999998E-3</v>
      </c>
      <c r="D60" s="26"/>
      <c r="E60" s="21"/>
      <c r="F60" s="21"/>
      <c r="K60" s="22"/>
    </row>
    <row r="61" spans="1:11" ht="15" x14ac:dyDescent="0.25">
      <c r="A61" s="77" t="s">
        <v>240</v>
      </c>
      <c r="B61" s="74">
        <v>61</v>
      </c>
      <c r="C61" s="75">
        <v>2.3999999999999998E-3</v>
      </c>
      <c r="D61" s="26"/>
      <c r="E61" s="21"/>
      <c r="F61" s="21"/>
      <c r="K61" s="22"/>
    </row>
    <row r="62" spans="1:11" ht="15" x14ac:dyDescent="0.25">
      <c r="A62" s="72" t="s">
        <v>238</v>
      </c>
      <c r="B62" s="74">
        <v>61</v>
      </c>
      <c r="C62" s="75">
        <v>2.3999999999999998E-3</v>
      </c>
      <c r="D62" s="26"/>
      <c r="E62" s="21"/>
      <c r="F62" s="21"/>
      <c r="K62" s="22"/>
    </row>
    <row r="63" spans="1:11" x14ac:dyDescent="0.2">
      <c r="A63" s="72" t="s">
        <v>220</v>
      </c>
      <c r="B63" s="74">
        <v>57</v>
      </c>
      <c r="C63" s="75">
        <v>2.2000000000000001E-3</v>
      </c>
      <c r="D63" s="49"/>
      <c r="K63" s="22"/>
    </row>
    <row r="64" spans="1:11" x14ac:dyDescent="0.2">
      <c r="A64" s="72" t="s">
        <v>250</v>
      </c>
      <c r="B64" s="74">
        <v>57</v>
      </c>
      <c r="C64" s="75">
        <v>2.2000000000000001E-3</v>
      </c>
      <c r="D64" s="49"/>
      <c r="K64" s="22"/>
    </row>
    <row r="65" spans="1:11" x14ac:dyDescent="0.2">
      <c r="A65" s="72" t="s">
        <v>246</v>
      </c>
      <c r="B65" s="74">
        <v>57</v>
      </c>
      <c r="C65" s="75">
        <v>2.2000000000000001E-3</v>
      </c>
      <c r="D65" s="25"/>
      <c r="K65" s="22"/>
    </row>
    <row r="66" spans="1:11" x14ac:dyDescent="0.2">
      <c r="A66" s="72" t="s">
        <v>258</v>
      </c>
      <c r="B66" s="74">
        <v>56</v>
      </c>
      <c r="C66" s="75">
        <v>2.2000000000000001E-3</v>
      </c>
      <c r="D66" s="25"/>
      <c r="K66" s="22"/>
    </row>
    <row r="67" spans="1:11" x14ac:dyDescent="0.2">
      <c r="A67" s="72" t="s">
        <v>243</v>
      </c>
      <c r="B67" s="74">
        <v>55</v>
      </c>
      <c r="C67" s="75">
        <v>2.0999999999999999E-3</v>
      </c>
      <c r="D67" s="25"/>
      <c r="K67" s="22"/>
    </row>
    <row r="68" spans="1:11" x14ac:dyDescent="0.2">
      <c r="A68" s="72" t="s">
        <v>251</v>
      </c>
      <c r="B68" s="74">
        <v>54</v>
      </c>
      <c r="C68" s="75">
        <v>2.0999999999999999E-3</v>
      </c>
      <c r="K68" s="22"/>
    </row>
    <row r="69" spans="1:11" x14ac:dyDescent="0.2">
      <c r="A69" s="72" t="s">
        <v>219</v>
      </c>
      <c r="B69" s="74">
        <v>53</v>
      </c>
      <c r="C69" s="75">
        <v>2.0999999999999999E-3</v>
      </c>
      <c r="K69" s="22"/>
    </row>
    <row r="70" spans="1:11" x14ac:dyDescent="0.2">
      <c r="A70" s="72" t="s">
        <v>244</v>
      </c>
      <c r="B70" s="74">
        <v>52</v>
      </c>
      <c r="C70" s="75">
        <v>2E-3</v>
      </c>
      <c r="K70" s="22"/>
    </row>
    <row r="71" spans="1:11" x14ac:dyDescent="0.2">
      <c r="A71" s="72" t="s">
        <v>248</v>
      </c>
      <c r="B71" s="74">
        <v>51</v>
      </c>
      <c r="C71" s="75">
        <v>2E-3</v>
      </c>
      <c r="K71" s="22"/>
    </row>
    <row r="72" spans="1:11" x14ac:dyDescent="0.2">
      <c r="A72" s="72" t="s">
        <v>252</v>
      </c>
      <c r="B72" s="74">
        <v>48</v>
      </c>
      <c r="C72" s="75">
        <v>1.9E-3</v>
      </c>
      <c r="K72" s="22"/>
    </row>
    <row r="73" spans="1:11" x14ac:dyDescent="0.2">
      <c r="A73" s="72" t="s">
        <v>249</v>
      </c>
      <c r="B73" s="74">
        <v>47</v>
      </c>
      <c r="C73" s="75">
        <v>1.8E-3</v>
      </c>
      <c r="K73" s="22"/>
    </row>
    <row r="74" spans="1:11" x14ac:dyDescent="0.2">
      <c r="A74" s="72" t="s">
        <v>247</v>
      </c>
      <c r="B74" s="74">
        <v>47</v>
      </c>
      <c r="C74" s="75">
        <v>1.8E-3</v>
      </c>
      <c r="K74" s="22"/>
    </row>
    <row r="75" spans="1:11" x14ac:dyDescent="0.2">
      <c r="A75" s="72" t="s">
        <v>254</v>
      </c>
      <c r="B75" s="74">
        <v>36</v>
      </c>
      <c r="C75" s="75">
        <v>1.4E-3</v>
      </c>
      <c r="K75" s="22"/>
    </row>
    <row r="76" spans="1:11" x14ac:dyDescent="0.2">
      <c r="A76" s="72" t="s">
        <v>257</v>
      </c>
      <c r="B76" s="74">
        <v>34</v>
      </c>
      <c r="C76" s="75">
        <v>1.2999999999999999E-3</v>
      </c>
      <c r="K76" s="22"/>
    </row>
    <row r="77" spans="1:11" x14ac:dyDescent="0.2">
      <c r="A77" s="72" t="s">
        <v>256</v>
      </c>
      <c r="B77" s="74">
        <v>31</v>
      </c>
      <c r="C77" s="75">
        <v>1.1999999999999999E-3</v>
      </c>
      <c r="K77" s="22"/>
    </row>
    <row r="78" spans="1:11" x14ac:dyDescent="0.2">
      <c r="A78" s="72" t="s">
        <v>245</v>
      </c>
      <c r="B78" s="74">
        <v>31</v>
      </c>
      <c r="C78" s="75">
        <v>1.1999999999999999E-3</v>
      </c>
      <c r="K78" s="22"/>
    </row>
    <row r="79" spans="1:11" x14ac:dyDescent="0.2">
      <c r="A79" s="72" t="s">
        <v>255</v>
      </c>
      <c r="B79" s="74">
        <v>28</v>
      </c>
      <c r="C79" s="75">
        <v>1.1000000000000001E-3</v>
      </c>
      <c r="K79" s="22"/>
    </row>
    <row r="80" spans="1:11" x14ac:dyDescent="0.2">
      <c r="A80" s="72" t="s">
        <v>281</v>
      </c>
      <c r="B80" s="74">
        <v>26</v>
      </c>
      <c r="C80" s="75">
        <v>1E-3</v>
      </c>
      <c r="K80" s="22"/>
    </row>
    <row r="81" spans="1:11" x14ac:dyDescent="0.2">
      <c r="A81" s="72" t="s">
        <v>259</v>
      </c>
      <c r="B81" s="74">
        <v>26</v>
      </c>
      <c r="C81" s="75">
        <v>1E-3</v>
      </c>
      <c r="K81" s="22"/>
    </row>
    <row r="82" spans="1:11" x14ac:dyDescent="0.2">
      <c r="A82" s="72" t="s">
        <v>282</v>
      </c>
      <c r="B82" s="74">
        <v>22</v>
      </c>
      <c r="C82" s="75">
        <v>8.9999999999999998E-4</v>
      </c>
      <c r="K82" s="22"/>
    </row>
    <row r="83" spans="1:11" x14ac:dyDescent="0.2">
      <c r="A83" s="72" t="s">
        <v>283</v>
      </c>
      <c r="B83" s="74">
        <v>20</v>
      </c>
      <c r="C83" s="75">
        <v>8.0000000000000004E-4</v>
      </c>
      <c r="K83" s="22"/>
    </row>
    <row r="84" spans="1:11" x14ac:dyDescent="0.2">
      <c r="A84" s="72" t="s">
        <v>253</v>
      </c>
      <c r="B84" s="74">
        <v>20</v>
      </c>
      <c r="C84" s="75">
        <v>8.0000000000000004E-4</v>
      </c>
      <c r="K84" s="22"/>
    </row>
    <row r="85" spans="1:11" x14ac:dyDescent="0.2">
      <c r="K85" s="22"/>
    </row>
    <row r="86" spans="1:11" x14ac:dyDescent="0.2">
      <c r="A86" s="27" t="s">
        <v>284</v>
      </c>
      <c r="K86" s="22"/>
    </row>
    <row r="87" spans="1:11" x14ac:dyDescent="0.2">
      <c r="A87" s="40" t="s">
        <v>261</v>
      </c>
      <c r="K87" s="22"/>
    </row>
    <row r="88" spans="1:11" x14ac:dyDescent="0.2">
      <c r="K88" s="22"/>
    </row>
    <row r="89" spans="1:11" x14ac:dyDescent="0.2">
      <c r="K89" s="22"/>
    </row>
    <row r="90" spans="1:11" x14ac:dyDescent="0.2">
      <c r="K90" s="22"/>
    </row>
    <row r="91" spans="1:11" x14ac:dyDescent="0.2">
      <c r="K91" s="22"/>
    </row>
    <row r="92" spans="1:11" x14ac:dyDescent="0.2">
      <c r="K92" s="22"/>
    </row>
    <row r="93" spans="1:11" x14ac:dyDescent="0.2">
      <c r="K93" s="22"/>
    </row>
    <row r="94" spans="1:11" x14ac:dyDescent="0.2">
      <c r="K94" s="22"/>
    </row>
    <row r="95" spans="1:11" x14ac:dyDescent="0.2">
      <c r="K95" s="22"/>
    </row>
    <row r="96" spans="1:11" x14ac:dyDescent="0.2">
      <c r="K96" s="22"/>
    </row>
    <row r="97" spans="11:11" x14ac:dyDescent="0.2">
      <c r="K97" s="22"/>
    </row>
    <row r="98" spans="11:11" x14ac:dyDescent="0.2">
      <c r="K98" s="22"/>
    </row>
    <row r="99" spans="11:11" x14ac:dyDescent="0.2">
      <c r="K99" s="22"/>
    </row>
    <row r="100" spans="11:11" x14ac:dyDescent="0.2">
      <c r="K100" s="22"/>
    </row>
    <row r="101" spans="11:11" x14ac:dyDescent="0.2">
      <c r="K101" s="22"/>
    </row>
    <row r="102" spans="11:11" x14ac:dyDescent="0.2">
      <c r="K102" s="22"/>
    </row>
    <row r="103" spans="11:11" x14ac:dyDescent="0.2">
      <c r="K103" s="22"/>
    </row>
    <row r="104" spans="11:11" x14ac:dyDescent="0.2">
      <c r="K104" s="22"/>
    </row>
    <row r="105" spans="11:11" x14ac:dyDescent="0.2">
      <c r="K105" s="22"/>
    </row>
    <row r="106" spans="11:11" x14ac:dyDescent="0.2">
      <c r="K106" s="22"/>
    </row>
    <row r="107" spans="11:11" x14ac:dyDescent="0.2">
      <c r="K107" s="22"/>
    </row>
    <row r="108" spans="11:11" x14ac:dyDescent="0.2">
      <c r="K108" s="22"/>
    </row>
    <row r="109" spans="11:11" x14ac:dyDescent="0.2">
      <c r="K109" s="22"/>
    </row>
    <row r="110" spans="11:11" x14ac:dyDescent="0.2">
      <c r="K110" s="22"/>
    </row>
    <row r="111" spans="11:11" x14ac:dyDescent="0.2">
      <c r="K111" s="22"/>
    </row>
    <row r="112" spans="11:11" x14ac:dyDescent="0.2">
      <c r="K112" s="22"/>
    </row>
    <row r="113" spans="11:11" x14ac:dyDescent="0.2">
      <c r="K113" s="22"/>
    </row>
    <row r="114" spans="11:11" x14ac:dyDescent="0.2">
      <c r="K114" s="22"/>
    </row>
    <row r="115" spans="11:11" x14ac:dyDescent="0.2">
      <c r="K115" s="22"/>
    </row>
    <row r="116" spans="11:11" x14ac:dyDescent="0.2">
      <c r="K116" s="22"/>
    </row>
    <row r="117" spans="11:11" x14ac:dyDescent="0.2">
      <c r="K117" s="22"/>
    </row>
    <row r="118" spans="11:11" x14ac:dyDescent="0.2">
      <c r="K118" s="22"/>
    </row>
    <row r="119" spans="11:11" x14ac:dyDescent="0.2">
      <c r="K119" s="22"/>
    </row>
    <row r="120" spans="11:11" x14ac:dyDescent="0.2">
      <c r="K120" s="22"/>
    </row>
    <row r="121" spans="11:11" x14ac:dyDescent="0.2">
      <c r="K121" s="22"/>
    </row>
    <row r="122" spans="11:11" x14ac:dyDescent="0.2">
      <c r="K122" s="22"/>
    </row>
    <row r="123" spans="11:11" x14ac:dyDescent="0.2">
      <c r="K123" s="22"/>
    </row>
    <row r="124" spans="11:11" x14ac:dyDescent="0.2">
      <c r="K124" s="22"/>
    </row>
    <row r="125" spans="11:11" x14ac:dyDescent="0.2">
      <c r="K125" s="22"/>
    </row>
    <row r="126" spans="11:11" x14ac:dyDescent="0.2">
      <c r="K126" s="22"/>
    </row>
    <row r="127" spans="11:11" x14ac:dyDescent="0.2">
      <c r="K127" s="22"/>
    </row>
    <row r="128" spans="11:11" x14ac:dyDescent="0.2">
      <c r="K128" s="22"/>
    </row>
    <row r="129" spans="11:11" x14ac:dyDescent="0.2">
      <c r="K129" s="22"/>
    </row>
    <row r="130" spans="11:11" x14ac:dyDescent="0.2">
      <c r="K130" s="22"/>
    </row>
    <row r="131" spans="11:11" x14ac:dyDescent="0.2">
      <c r="K131" s="22"/>
    </row>
    <row r="132" spans="11:11" x14ac:dyDescent="0.2">
      <c r="K132" s="22"/>
    </row>
    <row r="133" spans="11:11" x14ac:dyDescent="0.2">
      <c r="K133" s="22"/>
    </row>
    <row r="134" spans="11:11" x14ac:dyDescent="0.2">
      <c r="K134" s="22"/>
    </row>
    <row r="135" spans="11:11" x14ac:dyDescent="0.2">
      <c r="K135" s="22"/>
    </row>
    <row r="136" spans="11:11" x14ac:dyDescent="0.2">
      <c r="K136" s="22"/>
    </row>
    <row r="137" spans="11:11" x14ac:dyDescent="0.2">
      <c r="K137" s="22"/>
    </row>
    <row r="138" spans="11:11" x14ac:dyDescent="0.2">
      <c r="K138" s="22"/>
    </row>
    <row r="139" spans="11:11" x14ac:dyDescent="0.2">
      <c r="K139" s="22"/>
    </row>
    <row r="140" spans="11:11" x14ac:dyDescent="0.2">
      <c r="K140" s="22"/>
    </row>
    <row r="141" spans="11:11" x14ac:dyDescent="0.2">
      <c r="K141" s="22"/>
    </row>
    <row r="142" spans="11:11" x14ac:dyDescent="0.2">
      <c r="K142" s="22"/>
    </row>
    <row r="143" spans="11:11" x14ac:dyDescent="0.2">
      <c r="K143" s="22"/>
    </row>
    <row r="144" spans="11:11" x14ac:dyDescent="0.2">
      <c r="K144" s="22"/>
    </row>
    <row r="145" spans="11:11" x14ac:dyDescent="0.2">
      <c r="K145" s="22"/>
    </row>
    <row r="146" spans="11:11" x14ac:dyDescent="0.2">
      <c r="K146" s="22"/>
    </row>
    <row r="147" spans="11:11" x14ac:dyDescent="0.2">
      <c r="K147" s="22"/>
    </row>
    <row r="148" spans="11:11" x14ac:dyDescent="0.2">
      <c r="K148" s="22"/>
    </row>
    <row r="149" spans="11:11" x14ac:dyDescent="0.2">
      <c r="K149" s="22"/>
    </row>
    <row r="150" spans="11:11" x14ac:dyDescent="0.2">
      <c r="K150" s="22"/>
    </row>
    <row r="151" spans="11:11" x14ac:dyDescent="0.2">
      <c r="K151" s="22"/>
    </row>
    <row r="152" spans="11:11" x14ac:dyDescent="0.2">
      <c r="K152" s="22"/>
    </row>
  </sheetData>
  <pageMargins left="0.70866141732283472" right="0.70866141732283472" top="0.39370078740157483" bottom="0.19685039370078741" header="0.31496062992125984" footer="0.19685039370078741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7"/>
  <sheetViews>
    <sheetView showGridLines="0" workbookViewId="0">
      <selection activeCell="A14" sqref="A14"/>
    </sheetView>
  </sheetViews>
  <sheetFormatPr baseColWidth="10" defaultColWidth="11.42578125" defaultRowHeight="12.75" x14ac:dyDescent="0.2"/>
  <cols>
    <col min="1" max="1" width="66.140625" customWidth="1"/>
    <col min="2" max="2" width="13.42578125" customWidth="1"/>
    <col min="3" max="3" width="15.42578125" customWidth="1"/>
  </cols>
  <sheetData>
    <row r="1" spans="1:3" x14ac:dyDescent="0.2">
      <c r="A1" s="78" t="s">
        <v>322</v>
      </c>
    </row>
    <row r="2" spans="1:3" ht="18" x14ac:dyDescent="0.25">
      <c r="A2" s="79" t="s">
        <v>74</v>
      </c>
    </row>
    <row r="3" spans="1:3" ht="15.75" x14ac:dyDescent="0.25">
      <c r="A3" s="80" t="s">
        <v>321</v>
      </c>
    </row>
    <row r="4" spans="1:3" x14ac:dyDescent="0.2">
      <c r="A4" s="81"/>
      <c r="B4" s="81"/>
      <c r="C4" s="81"/>
    </row>
    <row r="5" spans="1:3" ht="36.75" customHeight="1" x14ac:dyDescent="0.2">
      <c r="A5" s="88" t="s">
        <v>135</v>
      </c>
      <c r="B5" s="87" t="s">
        <v>134</v>
      </c>
      <c r="C5" s="82" t="s">
        <v>287</v>
      </c>
    </row>
    <row r="6" spans="1:3" x14ac:dyDescent="0.2">
      <c r="A6" s="83" t="s">
        <v>144</v>
      </c>
      <c r="B6" s="84"/>
    </row>
    <row r="7" spans="1:3" x14ac:dyDescent="0.2">
      <c r="A7" s="84" t="s">
        <v>75</v>
      </c>
      <c r="B7" s="84">
        <v>9</v>
      </c>
      <c r="C7" s="32">
        <v>9.1350124004000008</v>
      </c>
    </row>
    <row r="8" spans="1:3" x14ac:dyDescent="0.2">
      <c r="A8" s="84" t="s">
        <v>76</v>
      </c>
      <c r="B8" s="84">
        <v>51</v>
      </c>
      <c r="C8" s="32">
        <v>45.268967357199998</v>
      </c>
    </row>
    <row r="9" spans="1:3" x14ac:dyDescent="0.2">
      <c r="A9" s="84" t="s">
        <v>288</v>
      </c>
      <c r="B9" s="84">
        <v>1</v>
      </c>
      <c r="C9" s="32">
        <v>0.4082482905</v>
      </c>
    </row>
    <row r="10" spans="1:3" x14ac:dyDescent="0.2">
      <c r="A10" s="84" t="s">
        <v>185</v>
      </c>
      <c r="B10" s="84">
        <v>40</v>
      </c>
      <c r="C10" s="32">
        <v>32.815293467899998</v>
      </c>
    </row>
    <row r="11" spans="1:3" x14ac:dyDescent="0.2">
      <c r="A11" s="84" t="s">
        <v>160</v>
      </c>
      <c r="B11" s="84">
        <v>58</v>
      </c>
      <c r="C11" s="32">
        <v>56.214905943300003</v>
      </c>
    </row>
    <row r="12" spans="1:3" x14ac:dyDescent="0.2">
      <c r="A12" s="84" t="s">
        <v>289</v>
      </c>
      <c r="B12" s="84">
        <v>8</v>
      </c>
      <c r="C12" s="32">
        <v>5.6142135623999998</v>
      </c>
    </row>
    <row r="13" spans="1:3" x14ac:dyDescent="0.2">
      <c r="A13" s="84" t="s">
        <v>290</v>
      </c>
      <c r="B13" s="84">
        <v>10</v>
      </c>
      <c r="C13" s="32">
        <v>17.523844561800001</v>
      </c>
    </row>
    <row r="14" spans="1:3" x14ac:dyDescent="0.2">
      <c r="A14" s="84" t="s">
        <v>291</v>
      </c>
      <c r="B14" s="84">
        <v>94</v>
      </c>
      <c r="C14" s="32">
        <v>92.933139543999999</v>
      </c>
    </row>
    <row r="15" spans="1:3" x14ac:dyDescent="0.2">
      <c r="A15" s="84" t="s">
        <v>77</v>
      </c>
      <c r="B15" s="84">
        <v>376</v>
      </c>
      <c r="C15" s="32">
        <v>451.26868561399999</v>
      </c>
    </row>
    <row r="16" spans="1:3" x14ac:dyDescent="0.2">
      <c r="A16" s="84" t="s">
        <v>264</v>
      </c>
      <c r="B16" s="84">
        <v>421</v>
      </c>
      <c r="C16" s="32">
        <v>383.83133980830002</v>
      </c>
    </row>
    <row r="17" spans="1:3" x14ac:dyDescent="0.2">
      <c r="A17" s="84" t="s">
        <v>161</v>
      </c>
      <c r="B17" s="84">
        <v>122</v>
      </c>
      <c r="C17" s="32">
        <v>124.5669600709</v>
      </c>
    </row>
    <row r="18" spans="1:3" x14ac:dyDescent="0.2">
      <c r="A18" s="84" t="s">
        <v>78</v>
      </c>
      <c r="B18" s="84">
        <v>189</v>
      </c>
      <c r="C18" s="32">
        <v>194.86580365099999</v>
      </c>
    </row>
    <row r="19" spans="1:3" x14ac:dyDescent="0.2">
      <c r="A19" s="84" t="s">
        <v>292</v>
      </c>
      <c r="B19" s="84">
        <v>1</v>
      </c>
      <c r="C19" s="32">
        <v>1</v>
      </c>
    </row>
    <row r="20" spans="1:3" x14ac:dyDescent="0.2">
      <c r="A20" s="84" t="s">
        <v>79</v>
      </c>
      <c r="B20" s="84">
        <v>80</v>
      </c>
      <c r="C20" s="32">
        <v>97.195948890300002</v>
      </c>
    </row>
    <row r="21" spans="1:3" x14ac:dyDescent="0.2">
      <c r="A21" s="84" t="s">
        <v>263</v>
      </c>
      <c r="B21" s="84">
        <v>704</v>
      </c>
      <c r="C21" s="32">
        <v>602.47488753560003</v>
      </c>
    </row>
    <row r="22" spans="1:3" x14ac:dyDescent="0.2">
      <c r="A22" s="84" t="s">
        <v>80</v>
      </c>
      <c r="B22" s="84">
        <v>9</v>
      </c>
      <c r="C22" s="32">
        <v>14.107106781200001</v>
      </c>
    </row>
    <row r="23" spans="1:3" x14ac:dyDescent="0.2">
      <c r="A23" s="84" t="s">
        <v>186</v>
      </c>
      <c r="B23" s="84">
        <v>179</v>
      </c>
      <c r="C23" s="32">
        <v>170.49380611460001</v>
      </c>
    </row>
    <row r="24" spans="1:3" x14ac:dyDescent="0.2">
      <c r="A24" s="84" t="s">
        <v>221</v>
      </c>
      <c r="B24" s="84">
        <v>5</v>
      </c>
      <c r="C24" s="32">
        <v>8.4071067811999995</v>
      </c>
    </row>
    <row r="25" spans="1:3" x14ac:dyDescent="0.2">
      <c r="A25" s="84" t="s">
        <v>81</v>
      </c>
      <c r="B25" s="84">
        <v>36</v>
      </c>
      <c r="C25" s="32">
        <v>31.640966539299999</v>
      </c>
    </row>
    <row r="26" spans="1:3" x14ac:dyDescent="0.2">
      <c r="A26" s="84" t="s">
        <v>293</v>
      </c>
      <c r="B26" s="84">
        <v>116</v>
      </c>
      <c r="C26" s="32">
        <v>160.19381539310001</v>
      </c>
    </row>
    <row r="27" spans="1:3" x14ac:dyDescent="0.2">
      <c r="A27" s="84" t="s">
        <v>294</v>
      </c>
      <c r="B27" s="84">
        <v>44</v>
      </c>
      <c r="C27" s="32">
        <v>44.984789129299998</v>
      </c>
    </row>
    <row r="28" spans="1:3" x14ac:dyDescent="0.2">
      <c r="A28" s="84" t="s">
        <v>82</v>
      </c>
      <c r="B28" s="84">
        <v>58</v>
      </c>
      <c r="C28" s="32">
        <v>65.172671357599995</v>
      </c>
    </row>
    <row r="29" spans="1:3" x14ac:dyDescent="0.2">
      <c r="A29" s="84" t="s">
        <v>265</v>
      </c>
      <c r="B29" s="84">
        <v>543</v>
      </c>
      <c r="C29" s="32">
        <v>528.8206565616</v>
      </c>
    </row>
    <row r="30" spans="1:3" x14ac:dyDescent="0.2">
      <c r="A30" s="84" t="s">
        <v>83</v>
      </c>
      <c r="B30" s="84">
        <v>199</v>
      </c>
      <c r="C30" s="32">
        <v>248.51814522590001</v>
      </c>
    </row>
    <row r="31" spans="1:3" x14ac:dyDescent="0.2">
      <c r="A31" s="84" t="s">
        <v>162</v>
      </c>
      <c r="B31" s="84">
        <v>262</v>
      </c>
      <c r="C31" s="32">
        <v>257.85001979219999</v>
      </c>
    </row>
    <row r="32" spans="1:3" x14ac:dyDescent="0.2">
      <c r="A32" s="84" t="s">
        <v>163</v>
      </c>
      <c r="B32" s="84">
        <v>1029</v>
      </c>
      <c r="C32" s="32">
        <v>1012.6957060585</v>
      </c>
    </row>
    <row r="33" spans="1:3" x14ac:dyDescent="0.2">
      <c r="A33" s="84" t="s">
        <v>84</v>
      </c>
      <c r="B33" s="84">
        <v>18</v>
      </c>
      <c r="C33" s="32">
        <v>22.156508288200001</v>
      </c>
    </row>
    <row r="34" spans="1:3" x14ac:dyDescent="0.2">
      <c r="A34" s="84" t="s">
        <v>85</v>
      </c>
      <c r="B34" s="84">
        <v>5130</v>
      </c>
      <c r="C34" s="32">
        <v>5646.6525314854998</v>
      </c>
    </row>
    <row r="35" spans="1:3" x14ac:dyDescent="0.2">
      <c r="A35" s="84" t="s">
        <v>295</v>
      </c>
      <c r="B35" s="84">
        <v>1144</v>
      </c>
      <c r="C35" s="32">
        <v>1077.3661781551</v>
      </c>
    </row>
    <row r="36" spans="1:3" x14ac:dyDescent="0.2">
      <c r="A36" s="84" t="s">
        <v>86</v>
      </c>
      <c r="B36" s="84">
        <v>42</v>
      </c>
      <c r="C36" s="32">
        <v>43.222049944399998</v>
      </c>
    </row>
    <row r="37" spans="1:3" x14ac:dyDescent="0.2">
      <c r="A37" s="84" t="s">
        <v>296</v>
      </c>
      <c r="B37" s="84">
        <v>15</v>
      </c>
      <c r="C37" s="32">
        <v>21.073543295099999</v>
      </c>
    </row>
    <row r="38" spans="1:3" x14ac:dyDescent="0.2">
      <c r="A38" s="84" t="s">
        <v>222</v>
      </c>
      <c r="B38" s="84">
        <v>7</v>
      </c>
      <c r="C38" s="32">
        <v>6.0850712541999998</v>
      </c>
    </row>
    <row r="39" spans="1:3" x14ac:dyDescent="0.2">
      <c r="A39" s="84" t="s">
        <v>297</v>
      </c>
      <c r="B39" s="84">
        <v>2106</v>
      </c>
      <c r="C39" s="32">
        <v>2048.8761254330002</v>
      </c>
    </row>
    <row r="40" spans="1:3" x14ac:dyDescent="0.2">
      <c r="A40" s="84" t="s">
        <v>87</v>
      </c>
      <c r="B40" s="84">
        <v>773</v>
      </c>
      <c r="C40" s="32">
        <v>792.52459165289997</v>
      </c>
    </row>
    <row r="41" spans="1:3" x14ac:dyDescent="0.2">
      <c r="A41" s="84" t="s">
        <v>88</v>
      </c>
      <c r="B41" s="84">
        <v>3372</v>
      </c>
      <c r="C41" s="32">
        <v>3437.3628007579</v>
      </c>
    </row>
    <row r="42" spans="1:3" x14ac:dyDescent="0.2">
      <c r="A42" s="84" t="s">
        <v>89</v>
      </c>
      <c r="B42" s="84">
        <v>6334</v>
      </c>
      <c r="C42" s="32">
        <v>6746.1911122755</v>
      </c>
    </row>
    <row r="43" spans="1:3" x14ac:dyDescent="0.2">
      <c r="A43" s="84" t="s">
        <v>90</v>
      </c>
      <c r="B43" s="84">
        <v>1008</v>
      </c>
      <c r="C43" s="32">
        <v>1137.5334083911</v>
      </c>
    </row>
    <row r="44" spans="1:3" x14ac:dyDescent="0.2">
      <c r="A44" s="84" t="s">
        <v>298</v>
      </c>
      <c r="B44" s="84">
        <v>744</v>
      </c>
      <c r="C44" s="32">
        <v>701.32379846649997</v>
      </c>
    </row>
    <row r="45" spans="1:3" x14ac:dyDescent="0.2">
      <c r="A45" s="84" t="s">
        <v>91</v>
      </c>
      <c r="B45" s="84">
        <v>171</v>
      </c>
      <c r="C45" s="32">
        <v>163.7365481564</v>
      </c>
    </row>
    <row r="46" spans="1:3" x14ac:dyDescent="0.2">
      <c r="A46" s="84" t="s">
        <v>266</v>
      </c>
      <c r="B46" s="84">
        <v>183</v>
      </c>
      <c r="C46" s="32">
        <v>203.79913037119999</v>
      </c>
    </row>
    <row r="47" spans="1:3" x14ac:dyDescent="0.2">
      <c r="A47" s="84"/>
      <c r="B47" s="84"/>
      <c r="C47" s="32"/>
    </row>
    <row r="48" spans="1:3" x14ac:dyDescent="0.2">
      <c r="A48" s="85" t="s">
        <v>145</v>
      </c>
      <c r="B48" s="84"/>
      <c r="C48" s="32"/>
    </row>
    <row r="49" spans="1:3" x14ac:dyDescent="0.2">
      <c r="A49" s="84" t="s">
        <v>164</v>
      </c>
      <c r="B49" s="84">
        <v>49</v>
      </c>
      <c r="C49" s="32">
        <v>78.2</v>
      </c>
    </row>
    <row r="50" spans="1:3" x14ac:dyDescent="0.2">
      <c r="A50" s="84" t="s">
        <v>165</v>
      </c>
      <c r="B50" s="84">
        <v>80</v>
      </c>
      <c r="C50" s="32">
        <v>86.1</v>
      </c>
    </row>
    <row r="51" spans="1:3" x14ac:dyDescent="0.2">
      <c r="A51" s="84" t="s">
        <v>166</v>
      </c>
      <c r="B51" s="84">
        <v>621</v>
      </c>
      <c r="C51" s="32">
        <v>505.1</v>
      </c>
    </row>
    <row r="52" spans="1:3" x14ac:dyDescent="0.2">
      <c r="A52" s="84" t="s">
        <v>92</v>
      </c>
      <c r="B52" s="84">
        <v>54</v>
      </c>
      <c r="C52" s="32">
        <v>54</v>
      </c>
    </row>
    <row r="53" spans="1:3" x14ac:dyDescent="0.2">
      <c r="A53" s="84" t="s">
        <v>93</v>
      </c>
      <c r="B53" s="84">
        <v>107</v>
      </c>
      <c r="C53" s="32">
        <v>85.8</v>
      </c>
    </row>
    <row r="54" spans="1:3" x14ac:dyDescent="0.2">
      <c r="A54" s="84" t="s">
        <v>94</v>
      </c>
      <c r="B54" s="84">
        <v>54</v>
      </c>
      <c r="C54" s="32">
        <v>70.3</v>
      </c>
    </row>
    <row r="55" spans="1:3" x14ac:dyDescent="0.2">
      <c r="A55" s="84" t="s">
        <v>95</v>
      </c>
      <c r="B55" s="84">
        <v>312</v>
      </c>
      <c r="C55" s="32">
        <v>278</v>
      </c>
    </row>
    <row r="56" spans="1:3" x14ac:dyDescent="0.2">
      <c r="A56" s="84" t="s">
        <v>187</v>
      </c>
      <c r="B56" s="84">
        <v>142</v>
      </c>
      <c r="C56" s="32">
        <v>132.4</v>
      </c>
    </row>
    <row r="57" spans="1:3" x14ac:dyDescent="0.2">
      <c r="A57" s="84" t="s">
        <v>96</v>
      </c>
      <c r="B57" s="84">
        <v>66</v>
      </c>
      <c r="C57" s="32">
        <v>82.6</v>
      </c>
    </row>
    <row r="58" spans="1:3" x14ac:dyDescent="0.2">
      <c r="A58" s="84" t="s">
        <v>223</v>
      </c>
      <c r="B58" s="84">
        <v>13</v>
      </c>
      <c r="C58" s="32">
        <v>9.1</v>
      </c>
    </row>
    <row r="59" spans="1:3" x14ac:dyDescent="0.2">
      <c r="A59" s="86" t="s">
        <v>188</v>
      </c>
      <c r="B59" s="84">
        <v>94</v>
      </c>
      <c r="C59" s="32">
        <v>105.5</v>
      </c>
    </row>
    <row r="60" spans="1:3" x14ac:dyDescent="0.2">
      <c r="A60" s="84" t="s">
        <v>97</v>
      </c>
      <c r="B60" s="84">
        <v>18</v>
      </c>
      <c r="C60" s="32">
        <v>10.6</v>
      </c>
    </row>
    <row r="61" spans="1:3" x14ac:dyDescent="0.2">
      <c r="A61" s="84" t="s">
        <v>98</v>
      </c>
      <c r="B61" s="84">
        <v>85</v>
      </c>
      <c r="C61" s="32">
        <v>104.5</v>
      </c>
    </row>
    <row r="62" spans="1:3" x14ac:dyDescent="0.2">
      <c r="A62" s="84" t="s">
        <v>299</v>
      </c>
      <c r="B62" s="84">
        <v>3</v>
      </c>
      <c r="C62" s="32">
        <v>3.5</v>
      </c>
    </row>
    <row r="63" spans="1:3" x14ac:dyDescent="0.2">
      <c r="A63" s="84" t="s">
        <v>99</v>
      </c>
      <c r="B63" s="84">
        <v>53</v>
      </c>
      <c r="C63" s="32">
        <v>60.3</v>
      </c>
    </row>
    <row r="64" spans="1:3" x14ac:dyDescent="0.2">
      <c r="A64" s="84" t="s">
        <v>167</v>
      </c>
      <c r="B64" s="84">
        <v>122</v>
      </c>
      <c r="C64" s="32">
        <v>107.3</v>
      </c>
    </row>
    <row r="65" spans="1:3" x14ac:dyDescent="0.2">
      <c r="A65" s="84" t="s">
        <v>168</v>
      </c>
      <c r="B65" s="84">
        <v>15</v>
      </c>
      <c r="C65" s="32">
        <v>18.600000000000001</v>
      </c>
    </row>
    <row r="66" spans="1:3" x14ac:dyDescent="0.2">
      <c r="A66" s="84" t="s">
        <v>189</v>
      </c>
      <c r="B66" s="84">
        <v>132</v>
      </c>
      <c r="C66" s="32">
        <v>111.2</v>
      </c>
    </row>
    <row r="67" spans="1:3" x14ac:dyDescent="0.2">
      <c r="A67" s="84" t="s">
        <v>300</v>
      </c>
      <c r="B67" s="84">
        <v>38</v>
      </c>
      <c r="C67" s="32">
        <v>29.4</v>
      </c>
    </row>
    <row r="68" spans="1:3" x14ac:dyDescent="0.2">
      <c r="A68" s="84" t="s">
        <v>301</v>
      </c>
      <c r="B68" s="84">
        <v>19</v>
      </c>
      <c r="C68" s="32">
        <v>20.6</v>
      </c>
    </row>
    <row r="69" spans="1:3" x14ac:dyDescent="0.2">
      <c r="A69" s="84" t="s">
        <v>302</v>
      </c>
      <c r="B69" s="84">
        <v>72</v>
      </c>
      <c r="C69" s="32">
        <v>74.7</v>
      </c>
    </row>
    <row r="70" spans="1:3" x14ac:dyDescent="0.2">
      <c r="A70" s="84" t="s">
        <v>303</v>
      </c>
      <c r="B70" s="84">
        <v>14</v>
      </c>
      <c r="C70" s="32">
        <v>10.9</v>
      </c>
    </row>
    <row r="71" spans="1:3" x14ac:dyDescent="0.2">
      <c r="A71" s="84" t="s">
        <v>304</v>
      </c>
      <c r="B71" s="84">
        <v>6</v>
      </c>
      <c r="C71" s="32">
        <v>3.9</v>
      </c>
    </row>
    <row r="72" spans="1:3" x14ac:dyDescent="0.2">
      <c r="A72" s="84" t="s">
        <v>305</v>
      </c>
      <c r="B72" s="84">
        <v>88</v>
      </c>
      <c r="C72" s="32">
        <v>69.3</v>
      </c>
    </row>
    <row r="73" spans="1:3" x14ac:dyDescent="0.2">
      <c r="A73" s="84" t="s">
        <v>306</v>
      </c>
      <c r="B73" s="84">
        <v>151</v>
      </c>
      <c r="C73" s="32">
        <v>135.19999999999999</v>
      </c>
    </row>
    <row r="74" spans="1:3" x14ac:dyDescent="0.2">
      <c r="A74" s="84" t="s">
        <v>307</v>
      </c>
      <c r="B74" s="84">
        <v>55</v>
      </c>
      <c r="C74" s="32">
        <v>43.7</v>
      </c>
    </row>
    <row r="75" spans="1:3" x14ac:dyDescent="0.2">
      <c r="A75" s="84" t="s">
        <v>308</v>
      </c>
      <c r="B75" s="84">
        <v>22</v>
      </c>
      <c r="C75" s="32">
        <v>24</v>
      </c>
    </row>
    <row r="76" spans="1:3" x14ac:dyDescent="0.2">
      <c r="A76" s="84" t="s">
        <v>100</v>
      </c>
      <c r="B76" s="84">
        <v>37</v>
      </c>
      <c r="C76" s="32">
        <v>44</v>
      </c>
    </row>
    <row r="77" spans="1:3" x14ac:dyDescent="0.2">
      <c r="A77" s="84" t="s">
        <v>101</v>
      </c>
      <c r="B77" s="84">
        <v>128</v>
      </c>
      <c r="C77" s="32">
        <v>125.8</v>
      </c>
    </row>
    <row r="78" spans="1:3" x14ac:dyDescent="0.2">
      <c r="A78" s="84" t="s">
        <v>190</v>
      </c>
      <c r="B78" s="84">
        <v>23</v>
      </c>
      <c r="C78" s="32">
        <v>21.7</v>
      </c>
    </row>
    <row r="79" spans="1:3" x14ac:dyDescent="0.2">
      <c r="A79" s="84" t="s">
        <v>224</v>
      </c>
      <c r="B79" s="84">
        <v>305</v>
      </c>
      <c r="C79" s="32">
        <v>235.9</v>
      </c>
    </row>
    <row r="80" spans="1:3" x14ac:dyDescent="0.2">
      <c r="A80" s="84" t="s">
        <v>102</v>
      </c>
      <c r="B80" s="84">
        <v>47</v>
      </c>
      <c r="C80" s="32">
        <v>49.2</v>
      </c>
    </row>
    <row r="81" spans="1:3" x14ac:dyDescent="0.2">
      <c r="A81" s="84" t="s">
        <v>103</v>
      </c>
      <c r="B81" s="84">
        <v>244</v>
      </c>
      <c r="C81" s="32">
        <v>200.9</v>
      </c>
    </row>
    <row r="82" spans="1:3" x14ac:dyDescent="0.2">
      <c r="A82" s="84" t="s">
        <v>104</v>
      </c>
      <c r="B82" s="84">
        <v>150</v>
      </c>
      <c r="C82" s="32">
        <v>152.30000000000001</v>
      </c>
    </row>
    <row r="83" spans="1:3" x14ac:dyDescent="0.2">
      <c r="A83" s="84" t="s">
        <v>105</v>
      </c>
      <c r="B83" s="84">
        <v>41</v>
      </c>
      <c r="C83" s="32">
        <v>34</v>
      </c>
    </row>
    <row r="84" spans="1:3" x14ac:dyDescent="0.2">
      <c r="A84" s="84" t="s">
        <v>309</v>
      </c>
      <c r="B84" s="84">
        <v>7</v>
      </c>
      <c r="C84" s="32">
        <v>5.3</v>
      </c>
    </row>
    <row r="85" spans="1:3" x14ac:dyDescent="0.2">
      <c r="A85" s="84" t="s">
        <v>106</v>
      </c>
      <c r="B85" s="84">
        <v>89</v>
      </c>
      <c r="C85" s="32">
        <v>137.69999999999999</v>
      </c>
    </row>
    <row r="86" spans="1:3" x14ac:dyDescent="0.2">
      <c r="A86" s="84" t="s">
        <v>225</v>
      </c>
      <c r="B86" s="84">
        <v>31</v>
      </c>
      <c r="C86" s="32">
        <v>23.7</v>
      </c>
    </row>
    <row r="87" spans="1:3" x14ac:dyDescent="0.2">
      <c r="A87" s="84" t="s">
        <v>310</v>
      </c>
      <c r="B87" s="84">
        <v>22</v>
      </c>
      <c r="C87" s="32">
        <v>14.9</v>
      </c>
    </row>
    <row r="88" spans="1:3" x14ac:dyDescent="0.2">
      <c r="A88" s="84" t="s">
        <v>311</v>
      </c>
      <c r="B88" s="84">
        <v>12</v>
      </c>
      <c r="C88" s="32">
        <v>10.199999999999999</v>
      </c>
    </row>
    <row r="89" spans="1:3" x14ac:dyDescent="0.2">
      <c r="A89" s="84" t="s">
        <v>107</v>
      </c>
      <c r="B89" s="84">
        <v>59</v>
      </c>
      <c r="C89" s="32">
        <v>49.9</v>
      </c>
    </row>
    <row r="90" spans="1:3" x14ac:dyDescent="0.2">
      <c r="A90" s="84" t="s">
        <v>312</v>
      </c>
      <c r="B90" s="84">
        <v>2</v>
      </c>
      <c r="C90" s="32">
        <v>1.3</v>
      </c>
    </row>
    <row r="91" spans="1:3" x14ac:dyDescent="0.2">
      <c r="A91" s="84" t="s">
        <v>169</v>
      </c>
      <c r="B91" s="84">
        <v>111</v>
      </c>
      <c r="C91" s="32">
        <v>142.6</v>
      </c>
    </row>
    <row r="92" spans="1:3" x14ac:dyDescent="0.2">
      <c r="A92" s="84" t="s">
        <v>313</v>
      </c>
      <c r="B92" s="84">
        <v>30</v>
      </c>
      <c r="C92" s="32">
        <v>37.4</v>
      </c>
    </row>
    <row r="93" spans="1:3" x14ac:dyDescent="0.2">
      <c r="A93" s="84" t="s">
        <v>108</v>
      </c>
      <c r="B93" s="84">
        <v>22</v>
      </c>
      <c r="C93" s="32">
        <v>24.3</v>
      </c>
    </row>
    <row r="94" spans="1:3" x14ac:dyDescent="0.2">
      <c r="A94" s="84" t="s">
        <v>314</v>
      </c>
      <c r="B94" s="84">
        <v>85</v>
      </c>
      <c r="C94" s="32">
        <v>56.6</v>
      </c>
    </row>
    <row r="95" spans="1:3" x14ac:dyDescent="0.2">
      <c r="A95" s="84" t="s">
        <v>315</v>
      </c>
      <c r="B95" s="84">
        <v>550</v>
      </c>
      <c r="C95" s="32">
        <v>564.29999999999995</v>
      </c>
    </row>
    <row r="96" spans="1:3" x14ac:dyDescent="0.2">
      <c r="A96" s="84" t="s">
        <v>109</v>
      </c>
      <c r="B96" s="84">
        <v>177</v>
      </c>
      <c r="C96" s="32">
        <v>168.8</v>
      </c>
    </row>
    <row r="97" spans="1:3" x14ac:dyDescent="0.2">
      <c r="A97" s="84" t="s">
        <v>316</v>
      </c>
      <c r="B97" s="84">
        <v>12</v>
      </c>
      <c r="C97" s="32">
        <v>7.9</v>
      </c>
    </row>
    <row r="98" spans="1:3" x14ac:dyDescent="0.2">
      <c r="A98" s="84" t="s">
        <v>267</v>
      </c>
      <c r="B98" s="84">
        <v>74</v>
      </c>
      <c r="C98" s="32">
        <v>47.5</v>
      </c>
    </row>
    <row r="99" spans="1:3" x14ac:dyDescent="0.2">
      <c r="A99" s="84" t="s">
        <v>317</v>
      </c>
      <c r="B99" s="84">
        <v>111</v>
      </c>
      <c r="C99" s="32">
        <v>99.3</v>
      </c>
    </row>
    <row r="100" spans="1:3" x14ac:dyDescent="0.2">
      <c r="A100" s="84" t="s">
        <v>110</v>
      </c>
      <c r="B100" s="84">
        <v>74</v>
      </c>
      <c r="C100" s="32">
        <v>65.7</v>
      </c>
    </row>
    <row r="101" spans="1:3" x14ac:dyDescent="0.2">
      <c r="A101" s="84" t="s">
        <v>111</v>
      </c>
      <c r="B101" s="84">
        <v>29</v>
      </c>
      <c r="C101" s="32">
        <v>41.5</v>
      </c>
    </row>
    <row r="102" spans="1:3" x14ac:dyDescent="0.2">
      <c r="A102" s="84" t="s">
        <v>170</v>
      </c>
      <c r="B102" s="84">
        <v>25</v>
      </c>
      <c r="C102" s="32">
        <v>33.799999999999997</v>
      </c>
    </row>
    <row r="103" spans="1:3" x14ac:dyDescent="0.2">
      <c r="A103" s="84" t="s">
        <v>112</v>
      </c>
      <c r="B103" s="84">
        <v>67</v>
      </c>
      <c r="C103" s="32">
        <v>67.400000000000006</v>
      </c>
    </row>
    <row r="104" spans="1:3" x14ac:dyDescent="0.2">
      <c r="A104" s="84" t="s">
        <v>171</v>
      </c>
      <c r="B104" s="84">
        <v>4</v>
      </c>
      <c r="C104" s="32">
        <v>3.5</v>
      </c>
    </row>
    <row r="105" spans="1:3" x14ac:dyDescent="0.2">
      <c r="A105" s="84" t="s">
        <v>191</v>
      </c>
      <c r="B105" s="84">
        <v>33</v>
      </c>
      <c r="C105" s="32">
        <v>32</v>
      </c>
    </row>
    <row r="106" spans="1:3" x14ac:dyDescent="0.2">
      <c r="A106" s="84" t="s">
        <v>113</v>
      </c>
      <c r="B106" s="84">
        <v>111</v>
      </c>
      <c r="C106" s="32">
        <v>94.8</v>
      </c>
    </row>
    <row r="107" spans="1:3" x14ac:dyDescent="0.2">
      <c r="A107" s="84" t="s">
        <v>114</v>
      </c>
      <c r="B107" s="84">
        <v>8</v>
      </c>
      <c r="C107" s="32">
        <v>11.7</v>
      </c>
    </row>
    <row r="108" spans="1:3" x14ac:dyDescent="0.2">
      <c r="A108" s="84" t="s">
        <v>115</v>
      </c>
      <c r="B108" s="84">
        <v>13</v>
      </c>
      <c r="C108" s="32">
        <v>9.1999999999999993</v>
      </c>
    </row>
    <row r="109" spans="1:3" x14ac:dyDescent="0.2">
      <c r="A109" s="84"/>
      <c r="B109" s="84"/>
      <c r="C109" s="32"/>
    </row>
    <row r="110" spans="1:3" x14ac:dyDescent="0.2">
      <c r="A110" s="85" t="s">
        <v>318</v>
      </c>
      <c r="B110" s="84"/>
      <c r="C110" s="32"/>
    </row>
    <row r="111" spans="1:3" x14ac:dyDescent="0.2">
      <c r="A111" s="84" t="s">
        <v>116</v>
      </c>
      <c r="B111" s="84">
        <v>323</v>
      </c>
      <c r="C111" s="32">
        <v>225.73</v>
      </c>
    </row>
    <row r="112" spans="1:3" x14ac:dyDescent="0.2">
      <c r="A112" s="84" t="s">
        <v>117</v>
      </c>
      <c r="B112" s="84">
        <v>7</v>
      </c>
      <c r="C112" s="32">
        <v>2.66</v>
      </c>
    </row>
    <row r="113" spans="1:3" x14ac:dyDescent="0.2">
      <c r="A113" s="84" t="s">
        <v>172</v>
      </c>
      <c r="B113" s="84">
        <v>154</v>
      </c>
      <c r="C113" s="32">
        <v>137.54</v>
      </c>
    </row>
    <row r="114" spans="1:3" x14ac:dyDescent="0.2">
      <c r="A114" s="84" t="s">
        <v>173</v>
      </c>
      <c r="B114" s="84">
        <v>18</v>
      </c>
      <c r="C114" s="32">
        <v>9.02</v>
      </c>
    </row>
    <row r="115" spans="1:3" x14ac:dyDescent="0.2">
      <c r="A115" s="84" t="s">
        <v>118</v>
      </c>
      <c r="B115" s="84">
        <v>7</v>
      </c>
      <c r="C115" s="32">
        <v>4.0199999999999996</v>
      </c>
    </row>
    <row r="116" spans="1:3" x14ac:dyDescent="0.2">
      <c r="A116" s="84" t="s">
        <v>228</v>
      </c>
      <c r="B116" s="84">
        <v>11</v>
      </c>
      <c r="C116" s="32">
        <v>13.04</v>
      </c>
    </row>
    <row r="117" spans="1:3" x14ac:dyDescent="0.2">
      <c r="A117" s="84" t="s">
        <v>229</v>
      </c>
      <c r="B117" s="84">
        <v>788</v>
      </c>
      <c r="C117" s="32">
        <v>553.04</v>
      </c>
    </row>
    <row r="118" spans="1:3" x14ac:dyDescent="0.2">
      <c r="A118" s="84" t="s">
        <v>119</v>
      </c>
      <c r="B118" s="84">
        <v>38</v>
      </c>
      <c r="C118" s="32">
        <v>21.91</v>
      </c>
    </row>
    <row r="119" spans="1:3" x14ac:dyDescent="0.2">
      <c r="A119" s="84" t="s">
        <v>120</v>
      </c>
      <c r="B119" s="84">
        <v>33</v>
      </c>
      <c r="C119" s="32">
        <v>20.07</v>
      </c>
    </row>
    <row r="120" spans="1:3" x14ac:dyDescent="0.2">
      <c r="A120" s="84" t="s">
        <v>174</v>
      </c>
      <c r="B120" s="84">
        <v>64</v>
      </c>
      <c r="C120" s="32">
        <v>36.46</v>
      </c>
    </row>
    <row r="121" spans="1:3" x14ac:dyDescent="0.2">
      <c r="A121" s="84" t="s">
        <v>226</v>
      </c>
      <c r="B121" s="84">
        <v>4</v>
      </c>
      <c r="C121" s="32">
        <v>1.7</v>
      </c>
    </row>
    <row r="122" spans="1:3" x14ac:dyDescent="0.2">
      <c r="A122" s="84" t="s">
        <v>227</v>
      </c>
      <c r="B122" s="84">
        <v>11</v>
      </c>
      <c r="C122" s="32">
        <v>4.3099999999999996</v>
      </c>
    </row>
    <row r="123" spans="1:3" x14ac:dyDescent="0.2">
      <c r="A123" s="84" t="s">
        <v>192</v>
      </c>
      <c r="B123" s="84">
        <v>62</v>
      </c>
      <c r="C123" s="32">
        <v>41.46</v>
      </c>
    </row>
    <row r="124" spans="1:3" x14ac:dyDescent="0.2">
      <c r="A124" s="84" t="s">
        <v>234</v>
      </c>
      <c r="B124" s="84">
        <v>292</v>
      </c>
      <c r="C124" s="32">
        <v>190.07</v>
      </c>
    </row>
    <row r="125" spans="1:3" x14ac:dyDescent="0.2">
      <c r="A125" s="86" t="s">
        <v>268</v>
      </c>
      <c r="B125" s="84">
        <v>1</v>
      </c>
      <c r="C125" s="32">
        <v>0.35</v>
      </c>
    </row>
    <row r="126" spans="1:3" x14ac:dyDescent="0.2">
      <c r="A126" s="84" t="s">
        <v>195</v>
      </c>
      <c r="B126" s="84">
        <v>187</v>
      </c>
      <c r="C126" s="32">
        <v>119.19</v>
      </c>
    </row>
    <row r="127" spans="1:3" x14ac:dyDescent="0.2">
      <c r="A127" s="86" t="s">
        <v>236</v>
      </c>
      <c r="B127" s="84">
        <v>6</v>
      </c>
      <c r="C127" s="32">
        <v>3.48</v>
      </c>
    </row>
    <row r="128" spans="1:3" x14ac:dyDescent="0.2">
      <c r="A128" s="84" t="s">
        <v>235</v>
      </c>
      <c r="B128" s="84">
        <v>2</v>
      </c>
      <c r="C128" s="32">
        <v>1.1499999999999999</v>
      </c>
    </row>
    <row r="129" spans="1:3" x14ac:dyDescent="0.2">
      <c r="A129" s="84" t="s">
        <v>237</v>
      </c>
      <c r="B129" s="84">
        <v>4</v>
      </c>
      <c r="C129" s="32">
        <v>1.91</v>
      </c>
    </row>
    <row r="130" spans="1:3" x14ac:dyDescent="0.2">
      <c r="A130" s="84" t="s">
        <v>121</v>
      </c>
      <c r="B130" s="84">
        <v>59</v>
      </c>
      <c r="C130" s="32">
        <v>41.31</v>
      </c>
    </row>
    <row r="131" spans="1:3" x14ac:dyDescent="0.2">
      <c r="A131" s="84" t="s">
        <v>122</v>
      </c>
      <c r="B131" s="84">
        <v>24</v>
      </c>
      <c r="C131" s="32">
        <v>12.37</v>
      </c>
    </row>
    <row r="132" spans="1:3" x14ac:dyDescent="0.2">
      <c r="A132" s="84" t="s">
        <v>123</v>
      </c>
      <c r="B132" s="84">
        <v>19</v>
      </c>
      <c r="C132" s="32">
        <v>13.75</v>
      </c>
    </row>
    <row r="133" spans="1:3" x14ac:dyDescent="0.2">
      <c r="A133" s="84" t="s">
        <v>175</v>
      </c>
      <c r="B133" s="84">
        <v>91</v>
      </c>
      <c r="C133" s="32">
        <v>55.91</v>
      </c>
    </row>
    <row r="134" spans="1:3" x14ac:dyDescent="0.2">
      <c r="A134" s="84" t="s">
        <v>124</v>
      </c>
      <c r="B134" s="84">
        <v>2087</v>
      </c>
      <c r="C134" s="32">
        <v>1632.51</v>
      </c>
    </row>
    <row r="135" spans="1:3" x14ac:dyDescent="0.2">
      <c r="A135" s="84" t="s">
        <v>269</v>
      </c>
      <c r="B135" s="84">
        <v>5</v>
      </c>
      <c r="C135" s="32">
        <v>3.46</v>
      </c>
    </row>
    <row r="136" spans="1:3" x14ac:dyDescent="0.2">
      <c r="A136" s="84" t="s">
        <v>319</v>
      </c>
      <c r="B136" s="84">
        <v>1</v>
      </c>
      <c r="C136" s="32">
        <v>0.28999999999999998</v>
      </c>
    </row>
    <row r="137" spans="1:3" x14ac:dyDescent="0.2">
      <c r="A137" s="84" t="s">
        <v>270</v>
      </c>
      <c r="B137" s="84">
        <v>4</v>
      </c>
      <c r="C137" s="32">
        <v>2.35</v>
      </c>
    </row>
    <row r="138" spans="1:3" x14ac:dyDescent="0.2">
      <c r="A138" s="84" t="s">
        <v>271</v>
      </c>
      <c r="B138" s="84">
        <v>4</v>
      </c>
      <c r="C138" s="32">
        <v>3.5</v>
      </c>
    </row>
    <row r="139" spans="1:3" x14ac:dyDescent="0.2">
      <c r="A139" s="84" t="s">
        <v>320</v>
      </c>
      <c r="B139" s="84">
        <v>4</v>
      </c>
      <c r="C139" s="32">
        <v>2.25</v>
      </c>
    </row>
    <row r="140" spans="1:3" x14ac:dyDescent="0.2">
      <c r="A140" s="84" t="s">
        <v>230</v>
      </c>
      <c r="B140" s="84">
        <v>51</v>
      </c>
      <c r="C140" s="32">
        <v>30.53</v>
      </c>
    </row>
    <row r="141" spans="1:3" x14ac:dyDescent="0.2">
      <c r="A141" s="84" t="s">
        <v>231</v>
      </c>
      <c r="B141" s="84">
        <v>1</v>
      </c>
      <c r="C141" s="32">
        <v>0.83</v>
      </c>
    </row>
    <row r="142" spans="1:3" x14ac:dyDescent="0.2">
      <c r="A142" s="84" t="s">
        <v>232</v>
      </c>
      <c r="B142" s="84">
        <v>3</v>
      </c>
      <c r="C142" s="32">
        <v>1.02</v>
      </c>
    </row>
    <row r="143" spans="1:3" x14ac:dyDescent="0.2">
      <c r="A143" s="84" t="s">
        <v>233</v>
      </c>
      <c r="B143" s="84">
        <v>3</v>
      </c>
      <c r="C143" s="32">
        <v>2.1</v>
      </c>
    </row>
    <row r="144" spans="1:3" x14ac:dyDescent="0.2">
      <c r="A144" s="84" t="s">
        <v>125</v>
      </c>
      <c r="B144" s="84">
        <v>41</v>
      </c>
      <c r="C144" s="32">
        <v>38.78</v>
      </c>
    </row>
    <row r="145" spans="1:3" x14ac:dyDescent="0.2">
      <c r="A145" s="84" t="s">
        <v>194</v>
      </c>
      <c r="B145" s="84">
        <v>9</v>
      </c>
      <c r="C145" s="32">
        <v>4.2699999999999996</v>
      </c>
    </row>
    <row r="146" spans="1:3" x14ac:dyDescent="0.2">
      <c r="A146" s="84" t="s">
        <v>126</v>
      </c>
      <c r="B146" s="84">
        <v>5</v>
      </c>
      <c r="C146" s="32">
        <v>1.94</v>
      </c>
    </row>
    <row r="147" spans="1:3" x14ac:dyDescent="0.2">
      <c r="A147" s="84" t="s">
        <v>176</v>
      </c>
      <c r="B147" s="84">
        <v>556</v>
      </c>
      <c r="C147" s="32">
        <v>396.06</v>
      </c>
    </row>
    <row r="148" spans="1:3" x14ac:dyDescent="0.2">
      <c r="A148" s="84" t="s">
        <v>177</v>
      </c>
      <c r="B148" s="84">
        <v>56</v>
      </c>
      <c r="C148" s="32">
        <v>35.93</v>
      </c>
    </row>
    <row r="149" spans="1:3" x14ac:dyDescent="0.2">
      <c r="A149" s="84" t="s">
        <v>178</v>
      </c>
      <c r="B149" s="84">
        <v>2</v>
      </c>
      <c r="C149" s="32">
        <v>0.74</v>
      </c>
    </row>
    <row r="150" spans="1:3" x14ac:dyDescent="0.2">
      <c r="A150" s="84" t="s">
        <v>193</v>
      </c>
      <c r="B150" s="84">
        <v>5</v>
      </c>
      <c r="C150" s="32">
        <v>3.9</v>
      </c>
    </row>
    <row r="151" spans="1:3" x14ac:dyDescent="0.2">
      <c r="A151" s="84" t="s">
        <v>127</v>
      </c>
      <c r="B151" s="84">
        <v>1</v>
      </c>
      <c r="C151" s="32">
        <v>0.82</v>
      </c>
    </row>
    <row r="152" spans="1:3" x14ac:dyDescent="0.2">
      <c r="A152" s="84" t="s">
        <v>128</v>
      </c>
      <c r="B152" s="84">
        <v>133</v>
      </c>
      <c r="C152" s="32">
        <v>83.14</v>
      </c>
    </row>
    <row r="153" spans="1:3" x14ac:dyDescent="0.2">
      <c r="A153" s="84" t="s">
        <v>129</v>
      </c>
      <c r="B153" s="84">
        <v>176</v>
      </c>
      <c r="C153" s="32">
        <v>110.92</v>
      </c>
    </row>
    <row r="154" spans="1:3" x14ac:dyDescent="0.2">
      <c r="A154" s="84" t="s">
        <v>179</v>
      </c>
      <c r="B154" s="84">
        <v>52</v>
      </c>
      <c r="C154" s="32">
        <v>29.96</v>
      </c>
    </row>
    <row r="155" spans="1:3" x14ac:dyDescent="0.2">
      <c r="A155" s="84" t="s">
        <v>130</v>
      </c>
      <c r="B155" s="84">
        <v>63</v>
      </c>
      <c r="C155" s="32">
        <v>36.93</v>
      </c>
    </row>
    <row r="156" spans="1:3" x14ac:dyDescent="0.2">
      <c r="A156" s="84" t="s">
        <v>131</v>
      </c>
      <c r="B156" s="84">
        <v>113</v>
      </c>
      <c r="C156" s="32">
        <v>79.81</v>
      </c>
    </row>
    <row r="157" spans="1:3" x14ac:dyDescent="0.2">
      <c r="A157" s="84" t="s">
        <v>272</v>
      </c>
      <c r="B157" s="84">
        <v>1</v>
      </c>
      <c r="C157" s="32">
        <v>0.32</v>
      </c>
    </row>
    <row r="158" spans="1:3" x14ac:dyDescent="0.2">
      <c r="A158" s="84" t="s">
        <v>273</v>
      </c>
      <c r="B158" s="84">
        <v>9</v>
      </c>
      <c r="C158" s="32">
        <v>4.2699999999999996</v>
      </c>
    </row>
    <row r="159" spans="1:3" x14ac:dyDescent="0.2">
      <c r="A159" s="84" t="s">
        <v>274</v>
      </c>
      <c r="B159" s="84">
        <v>5</v>
      </c>
      <c r="C159" s="32">
        <v>2.62</v>
      </c>
    </row>
    <row r="160" spans="1:3" x14ac:dyDescent="0.2">
      <c r="A160" s="84" t="s">
        <v>275</v>
      </c>
      <c r="B160" s="84">
        <v>12</v>
      </c>
      <c r="C160" s="32">
        <v>4.8</v>
      </c>
    </row>
    <row r="161" spans="1:3" x14ac:dyDescent="0.2">
      <c r="A161" s="84" t="s">
        <v>276</v>
      </c>
      <c r="B161" s="84">
        <v>3</v>
      </c>
      <c r="C161" s="32">
        <v>1.83</v>
      </c>
    </row>
    <row r="162" spans="1:3" x14ac:dyDescent="0.2">
      <c r="A162" s="84" t="s">
        <v>277</v>
      </c>
      <c r="B162" s="84">
        <v>1</v>
      </c>
      <c r="C162" s="32">
        <v>0.45</v>
      </c>
    </row>
    <row r="163" spans="1:3" x14ac:dyDescent="0.2">
      <c r="A163" s="84" t="s">
        <v>132</v>
      </c>
      <c r="B163" s="84">
        <v>320</v>
      </c>
      <c r="C163" s="32">
        <v>231.57</v>
      </c>
    </row>
    <row r="164" spans="1:3" x14ac:dyDescent="0.2">
      <c r="A164" s="84" t="s">
        <v>133</v>
      </c>
      <c r="B164" s="84">
        <v>122</v>
      </c>
      <c r="C164" s="32">
        <v>80.45</v>
      </c>
    </row>
    <row r="166" spans="1:3" x14ac:dyDescent="0.2">
      <c r="A166" s="27" t="s">
        <v>146</v>
      </c>
    </row>
    <row r="167" spans="1:3" x14ac:dyDescent="0.2">
      <c r="A167" s="40" t="s">
        <v>278</v>
      </c>
    </row>
  </sheetData>
  <sortState xmlns:xlrd2="http://schemas.microsoft.com/office/spreadsheetml/2017/richdata2" ref="A7:C46">
    <sortCondition ref="A7:A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Innhold</vt:lpstr>
      <vt:lpstr>A.9.1</vt:lpstr>
      <vt:lpstr>A.9.2</vt:lpstr>
      <vt:lpstr>A.9.3</vt:lpstr>
      <vt:lpstr>A.9.4</vt:lpstr>
      <vt:lpstr>A.9.5</vt:lpstr>
      <vt:lpstr>A.9.6</vt:lpstr>
      <vt:lpstr>A.9.7</vt:lpstr>
      <vt:lpstr>A.9.5!data08_fig54.</vt:lpstr>
      <vt:lpstr>A.9.1!Utskriftsområde</vt:lpstr>
      <vt:lpstr>A.9.2!Utskriftsområde</vt:lpstr>
      <vt:lpstr>A.9.3!Utskriftsområde</vt:lpstr>
      <vt:lpstr>A.9.4!Utskriftsområde</vt:lpstr>
      <vt:lpstr>A.9.5!Utskriftsområde</vt:lpstr>
      <vt:lpstr>A.9.6!Utskriftsområde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W. Aksnes</dc:creator>
  <cp:lastModifiedBy>Mona Østby / NIFU</cp:lastModifiedBy>
  <cp:lastPrinted>2010-06-28T08:04:14Z</cp:lastPrinted>
  <dcterms:created xsi:type="dcterms:W3CDTF">2000-06-27T11:17:16Z</dcterms:created>
  <dcterms:modified xsi:type="dcterms:W3CDTF">2019-09-23T19:13:40Z</dcterms:modified>
</cp:coreProperties>
</file>